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EC19" lockStructure="1"/>
  <bookViews>
    <workbookView xWindow="0" yWindow="0" windowWidth="28800" windowHeight="12315"/>
  </bookViews>
  <sheets>
    <sheet name="Deutsch" sheetId="1" r:id="rId1"/>
    <sheet name="Francais" sheetId="2" r:id="rId2"/>
    <sheet name="Italiano" sheetId="3" r:id="rId3"/>
  </sheets>
  <definedNames>
    <definedName name="_xlnm.Print_Area" localSheetId="0">Deutsch!$A$1:$F$76</definedName>
    <definedName name="_xlnm.Print_Area" localSheetId="1">Francais!$A$1:$F$79</definedName>
    <definedName name="_xlnm.Print_Area" localSheetId="2">Italiano!$A$1:$F$73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A29" i="3"/>
  <c r="F24" i="3"/>
  <c r="F34" i="3" s="1"/>
  <c r="E20" i="3"/>
  <c r="F33" i="3" l="1"/>
  <c r="F28" i="3"/>
  <c r="F31" i="3" l="1"/>
  <c r="F32" i="3"/>
  <c r="A29" i="2" l="1"/>
  <c r="F24" i="2"/>
  <c r="F34" i="2" s="1"/>
  <c r="F21" i="2"/>
  <c r="F28" i="2" l="1"/>
  <c r="A29" i="1"/>
  <c r="F31" i="2" l="1"/>
  <c r="F33" i="2" s="1"/>
  <c r="F32" i="2"/>
  <c r="F24" i="1"/>
  <c r="F28" i="1" s="1"/>
  <c r="F32" i="1" l="1"/>
  <c r="F31" i="1"/>
  <c r="F33" i="1" l="1"/>
</calcChain>
</file>

<file path=xl/comments1.xml><?xml version="1.0" encoding="utf-8"?>
<comments xmlns="http://schemas.openxmlformats.org/spreadsheetml/2006/main">
  <authors>
    <author>von der Crone Andreas SECO</author>
    <author>Hayoz Erich SECO</author>
  </authors>
  <commentList>
    <comment ref="D4" authorId="0">
      <text>
        <r>
          <rPr>
            <sz val="9"/>
            <color indexed="81"/>
            <rFont val="Segoe UI"/>
            <family val="2"/>
          </rPr>
          <t xml:space="preserve">Name der vom Betrieb gewählten Arbeitslosenkasse (ist auch auf der Verfügung der kantonalen Amtsstelle ersichtlich).
</t>
        </r>
      </text>
    </comment>
    <comment ref="B8" authorId="0">
      <text>
        <r>
          <rPr>
            <sz val="9"/>
            <color indexed="81"/>
            <rFont val="Segoe UI"/>
            <family val="2"/>
          </rPr>
          <t xml:space="preserve">Gesamtbetrieb oder Betriebsabteilung gemäss Verfügung der kantonalen Amtsstelle.
</t>
        </r>
      </text>
    </comment>
    <comment ref="B9" authorId="0">
      <text>
        <r>
          <rPr>
            <sz val="9"/>
            <color indexed="81"/>
            <rFont val="Segoe UI"/>
            <family val="2"/>
          </rPr>
          <t>Siehe Verfügung der kantonalen Amtsstelle.</t>
        </r>
      </text>
    </comment>
    <comment ref="C14" authorId="1">
      <text>
        <r>
          <rPr>
            <sz val="9"/>
            <color indexed="81"/>
            <rFont val="Segoe UI"/>
            <family val="2"/>
          </rPr>
          <t>Monat, für den Kurzarbeitsentschädigung beantragt wird.</t>
        </r>
      </text>
    </comment>
    <comment ref="F19" authorId="0">
      <text>
        <r>
          <rPr>
            <sz val="9"/>
            <color indexed="81"/>
            <rFont val="Segoe UI"/>
            <family val="2"/>
          </rPr>
          <t>Sämtliche anspruchsberechtigte Arbeitnehmende des Betriebes. Nicht anspruchsberechtigte Personen siehe Seite 2.</t>
        </r>
      </text>
    </comment>
    <comment ref="F20" authorId="0">
      <text>
        <r>
          <rPr>
            <sz val="9"/>
            <color indexed="81"/>
            <rFont val="Segoe UI"/>
            <family val="2"/>
          </rPr>
          <t xml:space="preserve">Sämtliche Arbeitnehmende welche im obenerwähnten Monat von Kurzarbeit betroffen waren.
</t>
        </r>
      </text>
    </comment>
    <comment ref="F22" authorId="0">
      <text>
        <r>
          <rPr>
            <sz val="9"/>
            <color indexed="81"/>
            <rFont val="Segoe UI"/>
            <family val="2"/>
          </rPr>
          <t xml:space="preserve">Das Total der Arbeitsstunden im obenerwähnten Monat, welche die anspruchsberechtigten Arbeitnehmenden gemäss Arbeitsvertrag normalerweise zu leisten haben (Anzahl Arbeitnehmende x Anzahl zu leistende Stunden).
Bitte diese Angabe in den betrieblichen Unterlagen </t>
        </r>
        <r>
          <rPr>
            <b/>
            <sz val="9"/>
            <color indexed="81"/>
            <rFont val="Segoe UI"/>
            <family val="2"/>
          </rPr>
          <t xml:space="preserve">hervorheben </t>
        </r>
        <r>
          <rPr>
            <sz val="9"/>
            <color indexed="81"/>
            <rFont val="Segoe UI"/>
            <family val="2"/>
          </rPr>
          <t xml:space="preserve">(vgl. dazu auch Seite 2).
</t>
        </r>
      </text>
    </comment>
    <comment ref="F23" authorId="0">
      <text>
        <r>
          <rPr>
            <sz val="9"/>
            <color indexed="81"/>
            <rFont val="Segoe UI"/>
            <family val="2"/>
          </rPr>
          <t xml:space="preserve">Kurzarbeitsstunden des obenerwähnten Monats.
</t>
        </r>
        <r>
          <rPr>
            <b/>
            <sz val="9"/>
            <color indexed="81"/>
            <rFont val="Segoe UI"/>
            <family val="2"/>
          </rPr>
          <t>Absenzen wie Ferien, Krankheit, Unfall etc. sind keine Kurzarbeitsstunden.</t>
        </r>
      </text>
    </comment>
    <comment ref="F27" authorId="0">
      <text>
        <r>
          <rPr>
            <sz val="9"/>
            <color indexed="81"/>
            <rFont val="Segoe UI"/>
            <family val="2"/>
          </rPr>
          <t xml:space="preserve">Lohnbestandteile vgl. Seite 2. 
Bitte diese Angaben in den betrieblichen Unterlagen </t>
        </r>
        <r>
          <rPr>
            <b/>
            <sz val="9"/>
            <color indexed="81"/>
            <rFont val="Segoe UI"/>
            <family val="2"/>
          </rPr>
          <t>hervorheben.</t>
        </r>
      </text>
    </comment>
    <comment ref="A29" authorId="0">
      <text>
        <r>
          <rPr>
            <sz val="9"/>
            <color indexed="81"/>
            <rFont val="Segoe UI"/>
            <family val="2"/>
          </rPr>
          <t xml:space="preserve">Bei Erscheinen des roten Warnhinweises ist die Lohnsumme  über dem maximal möglichen Betrag und muss angepasst werden (Anzahl anspruchsberechtigte Arbeitnehmende x max. Fr. 12'350).
</t>
        </r>
      </text>
    </comment>
  </commentList>
</comments>
</file>

<file path=xl/comments2.xml><?xml version="1.0" encoding="utf-8"?>
<comments xmlns="http://schemas.openxmlformats.org/spreadsheetml/2006/main">
  <authors>
    <author>von Roten Stéphane SECO</author>
  </authors>
  <commentList>
    <comment ref="D4" authorId="0">
      <text>
        <r>
          <rPr>
            <sz val="9"/>
            <color indexed="81"/>
            <rFont val="Segoe UI"/>
            <family val="2"/>
          </rPr>
          <t>Nom de la caisse de chômage choisie par l'entreprise (figure également dans la décision de l'autorité cantonale).</t>
        </r>
      </text>
    </comment>
    <comment ref="B8" authorId="0">
      <text>
        <r>
          <rPr>
            <sz val="9"/>
            <color indexed="81"/>
            <rFont val="Segoe UI"/>
            <family val="2"/>
          </rPr>
          <t>Entreprise ou secteur d'exploitation selon la décision de l'autorité cantonale.</t>
        </r>
      </text>
    </comment>
    <comment ref="B9" authorId="0">
      <text>
        <r>
          <rPr>
            <sz val="9"/>
            <color indexed="81"/>
            <rFont val="Segoe UI"/>
            <family val="2"/>
          </rPr>
          <t xml:space="preserve">Voir décision de l'autorité cantonale.
</t>
        </r>
      </text>
    </comment>
    <comment ref="C14" authorId="0">
      <text>
        <r>
          <rPr>
            <sz val="9"/>
            <color indexed="81"/>
            <rFont val="Segoe UI"/>
            <family val="2"/>
          </rPr>
          <t>Mois pour lequel une indemnité en cas de réduction de l'horaire de travail est demandée.</t>
        </r>
      </text>
    </comment>
    <comment ref="F19" authorId="0">
      <text>
        <r>
          <rPr>
            <sz val="9"/>
            <color indexed="81"/>
            <rFont val="Segoe UI"/>
            <family val="2"/>
          </rPr>
          <t xml:space="preserve">Tous les travailleurs de l'entreprise qui ont droit à l'indemnité. Pour les personnes n'ayant pas droit à l'indemnité, voir page 2. 
</t>
        </r>
      </text>
    </comment>
    <comment ref="F20" authorId="0">
      <text>
        <r>
          <rPr>
            <sz val="9"/>
            <color indexed="81"/>
            <rFont val="Segoe UI"/>
            <family val="2"/>
          </rPr>
          <t>Tous les travailleurs ayant été affectés par la réduction de l'horaire de travail durant le mois mentionné plus haut.</t>
        </r>
      </text>
    </comment>
    <comment ref="F22" authorId="0">
      <text>
        <r>
          <rPr>
            <sz val="9"/>
            <color indexed="81"/>
            <rFont val="Segoe UI"/>
            <family val="2"/>
          </rPr>
          <t xml:space="preserve">Total pour le mois mentionné plus haut des heures de travail que les travailleurs ayant droit à l'indemnité auraient dû normalement effectuer conformément au contrat de travail (nombre de travailleurs x nombre d'heures à effectuer). 
Veuillez </t>
        </r>
        <r>
          <rPr>
            <b/>
            <sz val="9"/>
            <color indexed="81"/>
            <rFont val="Segoe UI"/>
            <family val="2"/>
          </rPr>
          <t xml:space="preserve">mettre en évidence </t>
        </r>
        <r>
          <rPr>
            <sz val="9"/>
            <color indexed="81"/>
            <rFont val="Segoe UI"/>
            <family val="2"/>
          </rPr>
          <t>cette information dans les documents de l'entreprise (voir également page 2 à ce sujet).</t>
        </r>
      </text>
    </comment>
    <comment ref="F23" authorId="0">
      <text>
        <r>
          <rPr>
            <sz val="9"/>
            <color indexed="81"/>
            <rFont val="Segoe UI"/>
            <family val="2"/>
          </rPr>
          <t xml:space="preserve">Heures de travail perdues pour le mois mentionné plus haut. 
</t>
        </r>
        <r>
          <rPr>
            <b/>
            <sz val="9"/>
            <color indexed="81"/>
            <rFont val="Segoe UI"/>
            <family val="2"/>
          </rPr>
          <t>Les absences telles que les vacances, les absences en cas de maladie, d'accident, etc ne sont pas des heures de travail perdues.</t>
        </r>
      </text>
    </comment>
    <comment ref="F27" authorId="0">
      <text>
        <r>
          <rPr>
            <sz val="9"/>
            <color indexed="81"/>
            <rFont val="Segoe UI"/>
            <family val="2"/>
          </rPr>
          <t xml:space="preserve">Éléments constitutifs du salaire cf. page 2.
Veuillez </t>
        </r>
        <r>
          <rPr>
            <b/>
            <sz val="9"/>
            <color indexed="81"/>
            <rFont val="Segoe UI"/>
            <family val="2"/>
          </rPr>
          <t xml:space="preserve">mettre en évidence </t>
        </r>
        <r>
          <rPr>
            <sz val="9"/>
            <color indexed="81"/>
            <rFont val="Segoe UI"/>
            <family val="2"/>
          </rPr>
          <t xml:space="preserve">ces informations dans les documents de l'entreprise. </t>
        </r>
      </text>
    </comment>
    <comment ref="A29" authorId="0">
      <text>
        <r>
          <rPr>
            <sz val="9"/>
            <color indexed="81"/>
            <rFont val="Segoe UI"/>
            <family val="2"/>
          </rPr>
          <t xml:space="preserve">L'apparition d'un message d'avertissement en rouge signifie que la somme des salaires maximale autorisée est dépassée et qu'elle doit être modifiée (nombre de travailleurs ayant droit à l'indemnité x max. CHF 12 350). </t>
        </r>
      </text>
    </comment>
  </commentList>
</comments>
</file>

<file path=xl/comments3.xml><?xml version="1.0" encoding="utf-8"?>
<comments xmlns="http://schemas.openxmlformats.org/spreadsheetml/2006/main">
  <authors>
    <author>von der Crone Andreas SECO</author>
    <author>Hayoz Erich SECO</author>
  </authors>
  <commentList>
    <comment ref="D4" authorId="0">
      <text>
        <r>
          <rPr>
            <sz val="9"/>
            <color indexed="81"/>
            <rFont val="Segoe UI"/>
            <family val="2"/>
          </rPr>
          <t xml:space="preserve">Nome della cassa di disoccupazione scelta dall'impresa (figura anche sulla decisione del servizio cantonale).
</t>
        </r>
      </text>
    </comment>
    <comment ref="B8" authorId="0">
      <text>
        <r>
          <rPr>
            <sz val="9"/>
            <color indexed="81"/>
            <rFont val="Segoe UI"/>
            <family val="2"/>
          </rPr>
          <t xml:space="preserve">Impresa intera o singolo reparto secondo la decisione del servizio cantonale.
</t>
        </r>
      </text>
    </comment>
    <comment ref="B9" authorId="0">
      <text>
        <r>
          <rPr>
            <sz val="9"/>
            <color indexed="81"/>
            <rFont val="Segoe UI"/>
            <family val="2"/>
          </rPr>
          <t>Vedi decisione del servizio cantonale.</t>
        </r>
      </text>
    </comment>
    <comment ref="C14" authorId="1">
      <text>
        <r>
          <rPr>
            <sz val="9"/>
            <color indexed="81"/>
            <rFont val="Segoe UI"/>
            <family val="2"/>
          </rPr>
          <t>Mese per il quale si richiede l'indennità per lavoro ridotto.</t>
        </r>
      </text>
    </comment>
    <comment ref="F19" authorId="0">
      <text>
        <r>
          <rPr>
            <sz val="9"/>
            <color indexed="81"/>
            <rFont val="Segoe UI"/>
            <family val="2"/>
          </rPr>
          <t>Tutti i lavoratori dell'impresa aventi diritto. Per le persone non aventi diritto vedi  pag. 2.</t>
        </r>
      </text>
    </comment>
    <comment ref="F20" authorId="0">
      <text>
        <r>
          <rPr>
            <sz val="9"/>
            <color indexed="81"/>
            <rFont val="Segoe UI"/>
            <family val="2"/>
          </rPr>
          <t xml:space="preserve">Tutti i lavoratori interessati dal lavoro ridotto nel mese citato sopra.
</t>
        </r>
      </text>
    </comment>
    <comment ref="F22" authorId="0">
      <text>
        <r>
          <rPr>
            <sz val="9"/>
            <color indexed="81"/>
            <rFont val="Segoe UI"/>
            <family val="2"/>
          </rPr>
          <t xml:space="preserve">Totale delle ore lavorative nel mese citato sopra, che normalmente i lavoratori aventi diritto devono prestare secondo il contratto di lavoro (numero di lavoratori x numero di ore da prestare).
Si prega di </t>
        </r>
        <r>
          <rPr>
            <b/>
            <sz val="9"/>
            <color indexed="81"/>
            <rFont val="Segoe UI"/>
            <family val="2"/>
          </rPr>
          <t xml:space="preserve">evidenziare </t>
        </r>
        <r>
          <rPr>
            <sz val="9"/>
            <color indexed="81"/>
            <rFont val="Segoe UI"/>
            <family val="2"/>
          </rPr>
          <t xml:space="preserve">questi dati nella documentazione aziendale (v. anche a pag. 2).
</t>
        </r>
      </text>
    </comment>
    <comment ref="F23" authorId="0">
      <text>
        <r>
          <rPr>
            <sz val="9"/>
            <color indexed="81"/>
            <rFont val="Segoe UI"/>
            <family val="2"/>
          </rPr>
          <t xml:space="preserve">Ore di lavoro ridotto del mese citato sopra.
</t>
        </r>
        <r>
          <rPr>
            <b/>
            <sz val="9"/>
            <color indexed="81"/>
            <rFont val="Segoe UI"/>
            <family val="2"/>
          </rPr>
          <t>Le assenze per ferie, malattia, infortunio ecc. non sono considerate ore di lavoro ridotto.</t>
        </r>
      </text>
    </comment>
    <comment ref="F27" authorId="0">
      <text>
        <r>
          <rPr>
            <sz val="9"/>
            <color indexed="81"/>
            <rFont val="Segoe UI"/>
            <family val="2"/>
          </rPr>
          <t xml:space="preserve">Elementi costitutivi del salario v. pag. 2. 
Si prega di </t>
        </r>
        <r>
          <rPr>
            <b/>
            <sz val="9"/>
            <color indexed="81"/>
            <rFont val="Segoe UI"/>
            <family val="2"/>
          </rPr>
          <t>evidenziare</t>
        </r>
        <r>
          <rPr>
            <sz val="9"/>
            <color indexed="81"/>
            <rFont val="Segoe UI"/>
            <family val="2"/>
          </rPr>
          <t xml:space="preserve"> questi dati nella documentazione aziendale.</t>
        </r>
      </text>
    </comment>
    <comment ref="A29" authorId="0">
      <text>
        <r>
          <rPr>
            <sz val="9"/>
            <color indexed="81"/>
            <rFont val="Segoe UI"/>
            <family val="2"/>
          </rPr>
          <t>Se compare il segnale d'allarme rosso significa che la massa salariale supera l'importo massimo consentito e va adeguata (numero dei lavoratori aventi diritto x max. Fr. 12'350).</t>
        </r>
      </text>
    </comment>
  </commentList>
</comments>
</file>

<file path=xl/sharedStrings.xml><?xml version="1.0" encoding="utf-8"?>
<sst xmlns="http://schemas.openxmlformats.org/spreadsheetml/2006/main" count="151" uniqueCount="133">
  <si>
    <t>Wirtschaftlich bedingter Arbeitsausfall</t>
  </si>
  <si>
    <t>Verdienstausfall</t>
  </si>
  <si>
    <t>Berechnung Entschädigung</t>
  </si>
  <si>
    <t>Kurzarbeitsentschädigung</t>
  </si>
  <si>
    <t>Arbeitslosenkasse</t>
  </si>
  <si>
    <t>Betriebsabteilung</t>
  </si>
  <si>
    <t xml:space="preserve">Betrieb </t>
  </si>
  <si>
    <t>Abrechnungsperiode (Monat)</t>
  </si>
  <si>
    <t>BUR + Abt.-Nr.</t>
  </si>
  <si>
    <t>Sachbearbeiter/in</t>
  </si>
  <si>
    <t>Telefon</t>
  </si>
  <si>
    <t>Zahlungsverbindung (IBAN-Nummer)</t>
  </si>
  <si>
    <t>Std.</t>
  </si>
  <si>
    <t>Prozentualer wirtschaftlich bedingter Arbeitsausfall</t>
  </si>
  <si>
    <t>Fr.</t>
  </si>
  <si>
    <t>6.375% Sozialversicherungsbeiträge Arbeitgeber (AHV/IV/EO/ALV)
von der Lohnsumme für ausgefallene Stunden</t>
  </si>
  <si>
    <t>Bei Ausfall unter 10% besteht kein Anspruch</t>
  </si>
  <si>
    <t>Beilagen:</t>
  </si>
  <si>
    <r>
      <rPr>
        <b/>
        <sz val="12"/>
        <rFont val="Arial"/>
        <family val="2"/>
      </rPr>
      <t xml:space="preserve">Antrag und Abrechnung von Kurzarbeitsentschädigung
</t>
    </r>
    <r>
      <rPr>
        <sz val="10"/>
        <rFont val="Arial"/>
        <family val="2"/>
      </rPr>
      <t>(Ausserordentliches Formular) 
gilt nur für die Geltendmachung von wirtschaftlich bedingten Arbeitsausfällen
 aufgrund von behördlichen Massnahmen infolge Pandemie Covid-19</t>
    </r>
  </si>
  <si>
    <t>Die Angaben zu den Sollstunden, den wirtschaftlich bedingten Ausfallstunden sowie zur Lohnsumme sind durch geeignete betriebliche Unterlagen wie bspw. Stundenlisten und Lohnjournale zu belegen.</t>
  </si>
  <si>
    <t>Der Antrag auf Kurzarbeitsentschädigung ist nach Ablauf jeder Abrechnungsperiode innert drei Monate der in der Voranmeldung bezeichneten Arbeitslosenkasse einzureichen. Diese Frist gilt auch bei Hängigkeit eines Verfahrens (z.B. Einsprache).</t>
  </si>
  <si>
    <t xml:space="preserve">Ort und Datum  </t>
  </si>
  <si>
    <t>Firmenstempel und rechtsgültige Unterschrift</t>
  </si>
  <si>
    <t xml:space="preserve">                                                    
</t>
  </si>
  <si>
    <t>Entschädigung 80% der Lohnsumme für ausgefallene Stunden</t>
  </si>
  <si>
    <t>Der Arbeitgeber bestätigt mit Unterschrift, alle Angaben wahrheitsgetreu gemacht zu haben.</t>
  </si>
  <si>
    <t>Anzahl anspruchsberechtigte Arbeitnehmende</t>
  </si>
  <si>
    <t>Nicht anspruchsberechtigte Personen</t>
  </si>
  <si>
    <t>AHV-pflichtigte Lohnsumme</t>
  </si>
  <si>
    <t>Personen mit massgebenden Entscheidbefugnissen und ihre Ehegatten</t>
  </si>
  <si>
    <r>
      <t xml:space="preserve">Summe Sollstunden insgesamt </t>
    </r>
    <r>
      <rPr>
        <u/>
        <sz val="11"/>
        <rFont val="Arial"/>
        <family val="2"/>
      </rPr>
      <t>aller anspruchsberechtigten</t>
    </r>
    <r>
      <rPr>
        <sz val="11"/>
        <rFont val="Arial"/>
        <family val="2"/>
      </rPr>
      <t xml:space="preserve"> Arbeitnehmenden</t>
    </r>
  </si>
  <si>
    <r>
      <t xml:space="preserve">Summe wirtschaftlich bedingter Ausfallstd. </t>
    </r>
    <r>
      <rPr>
        <u/>
        <sz val="11"/>
        <rFont val="Arial"/>
        <family val="2"/>
      </rPr>
      <t>aller von KA betroffenen</t>
    </r>
    <r>
      <rPr>
        <sz val="11"/>
        <rFont val="Arial"/>
        <family val="2"/>
      </rPr>
      <t xml:space="preserve"> Arbeitnehmenden</t>
    </r>
  </si>
  <si>
    <t>Anzahl von Kurzarbeit (KA) betroffene Arbeitnehmende</t>
  </si>
  <si>
    <t>Lohnsumme für ausgefallene Stunden (% wirtschaftlich bedingter Arbeitsausfall)</t>
  </si>
  <si>
    <r>
      <t xml:space="preserve">Die nachfolgenden Angaben beziehen sich </t>
    </r>
    <r>
      <rPr>
        <i/>
        <u/>
        <sz val="11"/>
        <rFont val="Arial"/>
        <family val="2"/>
      </rPr>
      <t>alle auf die obengenannte Abrechnungsperiode.</t>
    </r>
  </si>
  <si>
    <t>Entreprise</t>
  </si>
  <si>
    <t>Caisse de chômage</t>
  </si>
  <si>
    <t>Secteur d'exploitation</t>
  </si>
  <si>
    <t>REE + Sct. No.</t>
  </si>
  <si>
    <t>Personne responsable</t>
  </si>
  <si>
    <t>Téléphone</t>
  </si>
  <si>
    <t>Relation bancaire (numéro IBAN)</t>
  </si>
  <si>
    <t>Période de décompte (mois)</t>
  </si>
  <si>
    <r>
      <rPr>
        <i/>
        <sz val="11"/>
        <color theme="1"/>
        <rFont val="Arial"/>
        <family val="2"/>
      </rPr>
      <t xml:space="preserve">Les données suivantes se rapportent </t>
    </r>
    <r>
      <rPr>
        <i/>
        <u/>
        <sz val="11"/>
        <color rgb="FF000000"/>
        <rFont val="Arial"/>
        <family val="2"/>
      </rPr>
      <t>toutes à la période de décompte susmentionnée</t>
    </r>
    <r>
      <rPr>
        <i/>
        <sz val="11"/>
        <color rgb="FF000000"/>
        <rFont val="Arial"/>
        <family val="2"/>
      </rPr>
      <t>.</t>
    </r>
  </si>
  <si>
    <t>Pertes de travail dues à des raisons économiques</t>
  </si>
  <si>
    <t>Nombre de travailleurs ayants droit</t>
  </si>
  <si>
    <t>Nombre de travailleurs concernés par la réduction de l’horaire de travail (RHT)</t>
  </si>
  <si>
    <r>
      <rPr>
        <sz val="11"/>
        <color theme="1"/>
        <rFont val="Arial"/>
        <family val="2"/>
      </rPr>
      <t xml:space="preserve">Somme globale des heures à effectuer normalement </t>
    </r>
    <r>
      <rPr>
        <u/>
        <sz val="11"/>
        <color rgb="FF000000"/>
        <rFont val="Arial"/>
        <family val="2"/>
      </rPr>
      <t>pour tous les travailleurs ayants droit</t>
    </r>
  </si>
  <si>
    <t>heures</t>
  </si>
  <si>
    <r>
      <rPr>
        <sz val="11"/>
        <color theme="1"/>
        <rFont val="Arial"/>
        <family val="2"/>
      </rPr>
      <t xml:space="preserve">Somme des heures perdues pour des raisons économiques pour </t>
    </r>
    <r>
      <rPr>
        <u/>
        <sz val="11"/>
        <color rgb="FF000000"/>
        <rFont val="Arial"/>
        <family val="2"/>
      </rPr>
      <t>tous les travailleurs concernés par la RHT</t>
    </r>
  </si>
  <si>
    <t>Pourcentage de la perte de travail pour des raisons économiques</t>
  </si>
  <si>
    <t>Si les heures perdues représentent moins de 10% des heures à effectuer normalement, le travailleur n’a pas droit à l’indemnité.</t>
  </si>
  <si>
    <t>Perte de gain</t>
  </si>
  <si>
    <t>CHF</t>
  </si>
  <si>
    <t>Somme des salaires pour les heures perdues (% de la perte de travail pour des raisons économiques)</t>
  </si>
  <si>
    <t>Calcul de l’indemnité</t>
  </si>
  <si>
    <t>Indemnité de 80% de la somme des salaires pour les heures perdues</t>
  </si>
  <si>
    <t>6,375% de cotisations employeur aux assurances sociales (AVS/AI/APG/AC)
sur la somme des salaires pour les heures perdues</t>
  </si>
  <si>
    <t>Indemnité en cas de réduction de l’horaire de travail</t>
  </si>
  <si>
    <t>Personnes n’ayant pas droit à l’indemnité</t>
  </si>
  <si>
    <t>Somme des salaires AVS soumis à cotisations</t>
  </si>
  <si>
    <t>Personnes avec pouvoirs de décision déterminants et leur conjoint</t>
  </si>
  <si>
    <t>Les informations communiquées concernant les heures à effectuer normalement, les heures perdues pour des raisons économiques ainsi que la somme des salaires doivent être attestées par des justificatifs adéquats fournis par l’entreprise, p. ex. listes d’heures et journaux de salaires.</t>
  </si>
  <si>
    <t>La demande d’indemnité en cas de réduction de l’horaire de travail doit être présentée au plus tard dans les trois mois après l’expiration de chaque période de décompte auprès de la caisse de chômage désignée dans le préavis. Ce délai s’applique également en cas d’action avec effet suspensif, p. ex. une opposition.</t>
  </si>
  <si>
    <t>L’employeur confirme par sa signature que toutes les informations communiquées sont conformes à la vérité.</t>
  </si>
  <si>
    <t xml:space="preserve">Lieu et date  </t>
  </si>
  <si>
    <t>Timbre de l’entreprise et signature valable</t>
  </si>
  <si>
    <t>Annexes:</t>
  </si>
  <si>
    <t>Justificatifs internes des heures à effectuer normalement, des heures perdues pour des raisons économiques et de la somme des salaires</t>
  </si>
  <si>
    <t>Ditta</t>
  </si>
  <si>
    <t>Cassa di disoccupazione</t>
  </si>
  <si>
    <t>Settore d'esercizio</t>
  </si>
  <si>
    <t>No RIS + SE</t>
  </si>
  <si>
    <t>Persona responsabile</t>
  </si>
  <si>
    <t>Telefono</t>
  </si>
  <si>
    <t>Coordinate di pagamento (numero IBAN)</t>
  </si>
  <si>
    <t>Periodo di conteggio (mese)</t>
  </si>
  <si>
    <t>Perdita di lavoro per ragioni economiche</t>
  </si>
  <si>
    <t>Numero di lavoratori aventi diritto</t>
  </si>
  <si>
    <t>Ore</t>
  </si>
  <si>
    <t>Perdita di lavoro per ragioni economiche in percentuale</t>
  </si>
  <si>
    <t>Il diritto non sussiste in caso di perdita inferiore al 10%</t>
  </si>
  <si>
    <t>Perdita di guadagno</t>
  </si>
  <si>
    <t>Massa salariale per le ore perse (% di perdita di lavoro per ragioni economiche)</t>
  </si>
  <si>
    <t>Calcolo dell’indennità</t>
  </si>
  <si>
    <t>Indennità dell’80% della massa salariale per le ore perse</t>
  </si>
  <si>
    <t>6.375% di contributi alle assicurazioni sociali del datore di lavoro (AVS/AI/IPG/AD)
della massa salariale per le ore perse</t>
  </si>
  <si>
    <t>Indennità per lavoro ridotto</t>
  </si>
  <si>
    <t>Persone non aventi diritto</t>
  </si>
  <si>
    <t>Massa salariale soggetta all’obbligo di contribuzione AVS</t>
  </si>
  <si>
    <t>Persone con poteri decisionali determinanti e rispettivi coniugi</t>
  </si>
  <si>
    <t>I dati sulle ore di lavoro previste, sulle ore perse per ragioni economiche e sulla massa salariale devono essere comprovati tramite debita documentazione aziendale, come ad esempio gli elenchi delle ore e i libri paga.</t>
  </si>
  <si>
    <t>La richiesta di indennità per lavoro ridotto deve essere presentata alla cassa di disoccupazione designata nel preavviso entro i tre mesi successivi alla scadenza di ogni periodo di conteggio. Questo termine si applica anche in caso di pendenza di una procedura (p.es. opposizione).</t>
  </si>
  <si>
    <t>Con la sua firma, il datore di lavoro conferma la veridicità di tutti i dati forniti.</t>
  </si>
  <si>
    <t xml:space="preserve">Luogo e data  </t>
  </si>
  <si>
    <t>Timbro dell’azienda e firma avente valore legale</t>
  </si>
  <si>
    <t>Allegati:</t>
  </si>
  <si>
    <t>documentazione aziendale sulle ore di lavoro previste, sulle ore perse per ragioni economiche e sulla massa salariale</t>
  </si>
  <si>
    <t>Comprend les allocations soumises à cotisation AVS ainsi que la part due sur le 13e salaire mensuel ou les gratifications, indemnités de vacances et de jours fériés pour les travailleurs au salaire horaire, mais au maximum 12 350 francs par personne.
Ne sont pas prises en compte les indemnités pour heures supplémentaires, les allocations pour inconvénients liés à l’exécution du travail telles qu’allocations pour travail de chantier ou travail salissant, ni les indemnités pour frais.</t>
  </si>
  <si>
    <r>
      <t>Domanda e calcolo di indennità per lavoro ridotto</t>
    </r>
    <r>
      <rPr>
        <sz val="10"/>
        <color rgb="FF000000"/>
        <rFont val="Arial"/>
        <family val="2"/>
      </rPr>
      <t xml:space="preserve">
(modulo straordinario) 
vale soltanto per la domanda di indennità per perdite di lavoro dettate da ragioni economiche
 a fronte delle misure istituzionali adottate a seguito della pandemia Covid-19</t>
    </r>
  </si>
  <si>
    <r>
      <rPr>
        <b/>
        <sz val="12"/>
        <color rgb="FF000000"/>
        <rFont val="Arial"/>
        <family val="2"/>
      </rPr>
      <t xml:space="preserve">Demande et décompte d’indemnité en cas de réduction de l’horaire de travail
</t>
    </r>
    <r>
      <rPr>
        <sz val="10"/>
        <color rgb="FF000000"/>
        <rFont val="Arial"/>
        <family val="2"/>
      </rPr>
      <t>(Formulaire exceptionnel) 
A utiliser uniquement pour faire valoir les pertes de travail dues à des raisons économiques
 consécutives à des mesures prises par les autorités en relation avec la pandémie de Covid-19</t>
    </r>
  </si>
  <si>
    <r>
      <rPr>
        <i/>
        <sz val="11"/>
        <color theme="1"/>
        <rFont val="Arial"/>
        <family val="2"/>
      </rPr>
      <t xml:space="preserve">I dati che seguono sono riferiti </t>
    </r>
    <r>
      <rPr>
        <i/>
        <u/>
        <sz val="11"/>
        <color rgb="FF000000"/>
        <rFont val="Arial"/>
        <family val="2"/>
      </rPr>
      <t>tutti al suddetto periodo di conteggio</t>
    </r>
    <r>
      <rPr>
        <i/>
        <sz val="11"/>
        <color rgb="FF000000"/>
        <rFont val="Arial"/>
        <family val="2"/>
      </rPr>
      <t>.</t>
    </r>
  </si>
  <si>
    <t>Numero di lavoratori colpiti dal lavoro ridotto (LR)</t>
  </si>
  <si>
    <r>
      <rPr>
        <sz val="11"/>
        <color theme="1"/>
        <rFont val="Arial"/>
        <family val="2"/>
      </rPr>
      <t xml:space="preserve">Somma totale delle ore di lavoro previste di </t>
    </r>
    <r>
      <rPr>
        <u/>
        <sz val="11"/>
        <color rgb="FF000000"/>
        <rFont val="Arial"/>
        <family val="2"/>
      </rPr>
      <t>tutti i lavoratori aventi diritto</t>
    </r>
  </si>
  <si>
    <r>
      <rPr>
        <sz val="11"/>
        <color theme="1"/>
        <rFont val="Arial"/>
        <family val="2"/>
      </rPr>
      <t>Somma totale delle ore perse per ragioni economiche</t>
    </r>
    <r>
      <rPr>
        <sz val="11"/>
        <color rgb="FF000000"/>
        <rFont val="Arial"/>
        <family val="2"/>
      </rPr>
      <t xml:space="preserve"> </t>
    </r>
    <r>
      <rPr>
        <u/>
        <sz val="11"/>
        <color rgb="FF000000"/>
        <rFont val="Arial"/>
        <family val="2"/>
      </rPr>
      <t>di tutti i lavoratori colpiti dal LR</t>
    </r>
  </si>
  <si>
    <r>
      <t xml:space="preserve">AHV-pflichtige Lohnsumme </t>
    </r>
    <r>
      <rPr>
        <u/>
        <sz val="11"/>
        <rFont val="Arial"/>
        <family val="2"/>
      </rPr>
      <t>aller anspruchsberechtigten</t>
    </r>
    <r>
      <rPr>
        <sz val="11"/>
        <rFont val="Arial"/>
        <family val="2"/>
      </rPr>
      <t xml:space="preserve"> Arbeitnehmenden
(max. Fr. 12'350 pro Person bzw. Fr. 4'150 für Personen mit massgebenden Entscheidbefugnissen und deren Ehegatten - vgl. Rückseite)</t>
    </r>
  </si>
  <si>
    <r>
      <rPr>
        <sz val="11"/>
        <color theme="1"/>
        <rFont val="Arial"/>
        <family val="2"/>
      </rPr>
      <t xml:space="preserve">Somme des salaires soumis aux cotisations AVS </t>
    </r>
    <r>
      <rPr>
        <u/>
        <sz val="11"/>
        <color rgb="FF000000"/>
        <rFont val="Arial"/>
        <family val="2"/>
      </rPr>
      <t>de tous les travailleurs ayants droit</t>
    </r>
    <r>
      <rPr>
        <sz val="11"/>
        <color rgb="FF000000"/>
        <rFont val="Arial"/>
        <family val="2"/>
      </rPr>
      <t xml:space="preserve">
(max. 12'350 francs par personne, ou 4'150 francs pour les personnes avec pouvoirs de décision déterminants et leur conjoint - cf. verso)</t>
    </r>
  </si>
  <si>
    <r>
      <rPr>
        <sz val="11"/>
        <color theme="1"/>
        <rFont val="Arial"/>
        <family val="2"/>
      </rPr>
      <t xml:space="preserve">Massa salariale soggetta all’obbligo di contribuzione AVS di </t>
    </r>
    <r>
      <rPr>
        <u/>
        <sz val="11"/>
        <color rgb="FF000000"/>
        <rFont val="Arial"/>
        <family val="2"/>
      </rPr>
      <t>tutti i lavoratori aventi diritto</t>
    </r>
    <r>
      <rPr>
        <sz val="11"/>
        <color rgb="FF000000"/>
        <rFont val="Arial"/>
        <family val="2"/>
      </rPr>
      <t xml:space="preserve">
(max. Fr. 12'350 a persona o Fr. 4'150 per persone con poteri decisionali determinanti e rispettivi coniugi - cfr. retro)</t>
    </r>
  </si>
  <si>
    <r>
      <t xml:space="preserve">Inkl. AHV-pflichtige Zulagen wie auch geschuldeter Anteil am 13. Monatslohn oder Gratifikation, Ferien- und Feiertagsentschädigungen bei Arbeitnehmenden im Stundenlohn, jedoch insgesamt </t>
    </r>
    <r>
      <rPr>
        <u/>
        <sz val="11"/>
        <rFont val="Arial"/>
        <family val="2"/>
      </rPr>
      <t>max. Fr. 12'350 pro Person</t>
    </r>
    <r>
      <rPr>
        <sz val="11"/>
        <rFont val="Arial"/>
        <family val="2"/>
      </rPr>
      <t>.
Nicht zu berücksichtigen sind Entschädigungen für Mehrstunden, Zulagen für arbeitsbedingte Inkonvenienzen wie Baustellen- und Schmutzzulagen und Spesenentschädigungen.</t>
    </r>
  </si>
  <si>
    <r>
      <t xml:space="preserve">Die maximal anzugebende AHV-pflichtige Lohnsumme für Personen mit massgebenden Entscheidbefugnissen und ihre Ehegatten beträgt </t>
    </r>
    <r>
      <rPr>
        <u/>
        <sz val="11"/>
        <rFont val="Arial"/>
        <family val="2"/>
      </rPr>
      <t>Fr. 4'150</t>
    </r>
    <r>
      <rPr>
        <sz val="11"/>
        <rFont val="Arial"/>
        <family val="2"/>
      </rPr>
      <t xml:space="preserve">, was eine Kurzarbeitsentschädigung von Fr. 3'320 (80%) ergibt.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</si>
  <si>
    <r>
      <t xml:space="preserve">Zur effizienten Bearbeitung der Abrechnung und schnellstmöglichen Auszahlung der Kurzarbeitsentschädigung bitten wir den Betrieb </t>
    </r>
    <r>
      <rPr>
        <u/>
        <sz val="11"/>
        <rFont val="Arial"/>
        <family val="2"/>
      </rPr>
      <t>das Total der Sollstunden sowie das Total der ahv-pflichtigen Lohnsumme auf den betrieblichen Unterlagen hervorzuheben</t>
    </r>
    <r>
      <rPr>
        <sz val="11"/>
        <rFont val="Arial"/>
        <family val="2"/>
      </rPr>
      <t>.</t>
    </r>
  </si>
  <si>
    <t>Vom Betrieb zu belegende Angaben</t>
  </si>
  <si>
    <t>Einreichefrist</t>
  </si>
  <si>
    <t>betriebliche Unterlagen zu den Sollstunden, den wirtschaftlich bedingten Ausfallstunden sowie zur Lohnsumme</t>
  </si>
  <si>
    <t>Wer vorliegendes Formular nicht wahrheitsgetreu ausfüllt, muss mit strafrechtlichen Folgen rechnen (Art. 105 ff. AVIG)</t>
  </si>
  <si>
    <t>Informations devant être attestées par l'entreprise</t>
  </si>
  <si>
    <r>
      <t xml:space="preserve">Pour un traitement efficace du décompte et un versement aussi rapide que possible de l'indemnité en cas de réduction de l'horaire de travail, nous demandons à l'entreprise de bien vouloir souligner dans ses documents </t>
    </r>
    <r>
      <rPr>
        <u/>
        <sz val="11"/>
        <rFont val="Arial"/>
        <family val="2"/>
      </rPr>
      <t>le total des heures à effectuer ainsi que le total des salaires soumis aux cotisations AVS</t>
    </r>
    <r>
      <rPr>
        <sz val="11"/>
        <rFont val="Arial"/>
        <family val="2"/>
      </rPr>
      <t>.</t>
    </r>
  </si>
  <si>
    <t>Délai de remise</t>
  </si>
  <si>
    <t>Celui qui ne remplit pas le présent formulaire de manière conforme à la vérité s'expose à des sanctions pénales (art. 105 ss. LACI).</t>
  </si>
  <si>
    <r>
      <t xml:space="preserve">Pour les personnes dotées de pouvoirs de décision déterminants et leur conjoint, la somme des salaires AVS soumis à cotisation à indiquer s’élève au maximum à </t>
    </r>
    <r>
      <rPr>
        <u/>
        <sz val="11"/>
        <color theme="1"/>
        <rFont val="Arial"/>
        <family val="2"/>
      </rPr>
      <t>4'150 francs</t>
    </r>
    <r>
      <rPr>
        <sz val="11"/>
        <color theme="1"/>
        <rFont val="Arial"/>
        <family val="2"/>
      </rPr>
      <t xml:space="preserve">, ce qui donne une indemnité en cas de réduction de l’horaire de travail de 3'320 francs (80 %). Sont concernés le conjoint de l’employeur travaillant dans l’entreprise ainsi que les personnes qui, en leur qualité d’associé, de détenteur d’une participation financière à l’entreprise ou encore de membre d’un organe dirigeant de l’entreprise, déterminent les décisions que prend l’employeur ou peuvent les influencer considérablement, de même que leur conjoint travaillant dans l’entreprise.
</t>
    </r>
  </si>
  <si>
    <r>
      <rPr>
        <sz val="11"/>
        <color theme="1"/>
        <rFont val="Arial"/>
        <family val="2"/>
      </rPr>
      <t>Incluse le indennità soggette all’obbligo di contribuzione AVS, nonché la percentuale dovuta sulla 13</t>
    </r>
    <r>
      <rPr>
        <vertAlign val="superscript"/>
        <sz val="11"/>
        <color theme="1"/>
        <rFont val="Arial"/>
        <family val="2"/>
      </rPr>
      <t>a</t>
    </r>
    <r>
      <rPr>
        <sz val="11"/>
        <color theme="1"/>
        <rFont val="Arial"/>
        <family val="2"/>
      </rPr>
      <t xml:space="preserve"> mensilità o gratifica, indennità ferie e giorni festivi per i lavoratori in regime di salario orario, tuttavia per un totale di </t>
    </r>
    <r>
      <rPr>
        <u/>
        <sz val="11"/>
        <color rgb="FF000000"/>
        <rFont val="Arial"/>
        <family val="2"/>
      </rPr>
      <t>max. Fr. 12'350 a persona</t>
    </r>
    <r>
      <rPr>
        <sz val="11"/>
        <color rgb="FF000000"/>
        <rFont val="Arial"/>
        <family val="2"/>
      </rPr>
      <t>.
Sono esclusi risarcimenti per ore supplementari, indennità per inconvenienti connessi al lavoro, quali indennità per il lavoro nei cantieri o i lavori sporchi, e risarcimenti spese.</t>
    </r>
  </si>
  <si>
    <r>
      <rPr>
        <sz val="11"/>
        <color theme="1"/>
        <rFont val="Arial"/>
        <family val="2"/>
      </rPr>
      <t xml:space="preserve">La massa salariale soggetta all’obbligo di contribuzione AVS massima da indicare per persone con poteri decisionali determinanti e rispettivi coniugi è di </t>
    </r>
    <r>
      <rPr>
        <u/>
        <sz val="11"/>
        <color theme="1"/>
        <rFont val="Arial"/>
        <family val="2"/>
      </rPr>
      <t>Fr. 4'150</t>
    </r>
    <r>
      <rPr>
        <sz val="11"/>
        <color theme="1"/>
        <rFont val="Arial"/>
        <family val="2"/>
      </rPr>
      <t xml:space="preserve">, pari a un’indennità per lavoro ridotto di Fr. 3'320 (80%). </t>
    </r>
    <r>
      <rPr>
        <sz val="11"/>
        <color rgb="FF000000"/>
        <rFont val="Arial"/>
        <family val="2"/>
      </rPr>
      <t xml:space="preserve">Tra queste rientrano i coniugi collaboratori del datore di lavoro e le persone che in qualità di soci, compartecipi finanziari in azienda o membri di un organo decisionale supremo, determinano o possono influenzare risolutivamente le decisioni del datore di lavoro, nonché i rispettivi coniugi collaboratori.
</t>
    </r>
  </si>
  <si>
    <t>N’ont pas droit à l’indemnité les personnes dont les rapports de travail ont été résiliés, qui n’acceptent pas la réduction de l’horaire de travail, dont la perte de travail ne peut être déterminée (travail sur appel) ou qui ont atteint l’âge ordinaire de la retraite de l’AVS.</t>
  </si>
  <si>
    <t>Non hanno diritto le persone in periodo di disdetta del rapporto di lavoro, che non sono d’accordo con il lavoro ridotto, la cui perdita di lavoro non è determinabile (ad esempio rapporti di lavoro su chiamata) o che hanno raggiunto l’età pensionabile AVS ordinaria.</t>
  </si>
  <si>
    <t>Termine d'inoltro</t>
  </si>
  <si>
    <t>Informazioni che l'impresa deve comprovare</t>
  </si>
  <si>
    <r>
      <t xml:space="preserve">Per un trattamento efficiente del conteggio e un versamento celere dell’indennità per lavoro ridotto invitiamo l’impresa a evidenziare nella documentazione aziendale </t>
    </r>
    <r>
      <rPr>
        <u/>
        <sz val="11"/>
        <rFont val="Arial"/>
        <family val="2"/>
      </rPr>
      <t>il totale delle ore di lavoro previste e il totale della massa salariale soggetta all’obbligo di contribuzione AVS.</t>
    </r>
  </si>
  <si>
    <t>Chiunque compila il presente formulario mediante indicazioni inveritiere o incomplete di espone a conseguenze di diritto penale (art. 105 segg. LADI).</t>
  </si>
  <si>
    <t>Für Hinweise zu den Feldern bewegen Sie den Cursor auf die rote Ecke.</t>
  </si>
  <si>
    <t>Kein Anspruch besteht für Personen</t>
  </si>
  <si>
    <t>- in gekündigtem Arbeitsverhältnis; 
- die mit der Kurzarbeit nicht einverstanden sind;
- deren Arbeitsausfall nicht bestimmbar ist (bspw. Arbeitsverhältnisse auf Abruf); 
- die das ordentliche AHV-Rentenalter erreicht haben.</t>
  </si>
  <si>
    <t xml:space="preserve">Pour afficher les informations sur les champs, déplacez le curseur sur le coin rouge. </t>
  </si>
  <si>
    <r>
      <t>Per leggere le informazioni sui campi posizionare il cursore sull’angolino rosso.</t>
    </r>
    <r>
      <rPr>
        <sz val="11"/>
        <color theme="0"/>
        <rFont val="Arial"/>
        <family val="2"/>
      </rPr>
      <t>xxxxxxx</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</si>
</sst>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Arial"/>
      <family val="2"/>
    </font>
    <font>
      <sz val="10"/>
      <name val="Arial"/>
      <family val="2"/>
    </font>
    <font>
      <sz val="12"/>
      <name val="Arial"/>
      <family val="2"/>
    </font>
    <font>
      <b/>
      <sz val="12"/>
      <name val="Arial"/>
      <family val="2"/>
    </font>
    <font>
      <sz val="11"/>
      <name val="Arial"/>
      <family val="2"/>
    </font>
    <font>
      <b/>
      <sz val="11"/>
      <name val="Arial"/>
      <family val="2"/>
    </font>
    <font>
      <sz val="12"/>
      <color theme="1"/>
      <name val="Arial"/>
      <family val="2"/>
    </font>
    <font>
      <i/>
      <sz val="11"/>
      <name val="Arial"/>
      <family val="2"/>
    </font>
    <font>
      <u/>
      <sz val="11"/>
      <name val="Arial"/>
      <family val="2"/>
    </font>
    <font>
      <i/>
      <u/>
      <sz val="11"/>
      <name val="Arial"/>
      <family val="2"/>
    </font>
    <font>
      <sz val="10"/>
      <color rgb="FF000000"/>
      <name val="Arial"/>
      <family val="2"/>
    </font>
    <font>
      <b/>
      <sz val="12"/>
      <color rgb="FF000000"/>
      <name val="Arial"/>
      <family val="2"/>
    </font>
    <font>
      <i/>
      <sz val="11"/>
      <color theme="1"/>
      <name val="Arial"/>
      <family val="2"/>
    </font>
    <font>
      <i/>
      <u/>
      <sz val="11"/>
      <color rgb="FF000000"/>
      <name val="Arial"/>
      <family val="2"/>
    </font>
    <font>
      <i/>
      <sz val="11"/>
      <color rgb="FF000000"/>
      <name val="Arial"/>
      <family val="2"/>
    </font>
    <font>
      <u/>
      <sz val="11"/>
      <color rgb="FF000000"/>
      <name val="Arial"/>
      <family val="2"/>
    </font>
    <font>
      <sz val="11"/>
      <color rgb="FF000000"/>
      <name val="Arial"/>
      <family val="2"/>
    </font>
    <font>
      <b/>
      <sz val="11"/>
      <color theme="1"/>
      <name val="Arial"/>
      <family val="2"/>
    </font>
    <font>
      <u/>
      <sz val="11"/>
      <color theme="1"/>
      <name val="Arial"/>
      <family val="2"/>
    </font>
    <font>
      <vertAlign val="superscript"/>
      <sz val="11"/>
      <color theme="1"/>
      <name val="Arial"/>
      <family val="2"/>
    </font>
    <font>
      <sz val="9"/>
      <color indexed="81"/>
      <name val="Segoe UI"/>
      <family val="2"/>
    </font>
    <font>
      <b/>
      <sz val="9"/>
      <color indexed="81"/>
      <name val="Segoe UI"/>
      <family val="2"/>
    </font>
    <font>
      <sz val="11"/>
      <color rgb="FFFF0000"/>
      <name val="Arial"/>
      <family val="2"/>
    </font>
    <font>
      <sz val="11"/>
      <color theme="0"/>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xf numFmtId="0" fontId="4" fillId="0" borderId="2" xfId="0" applyFont="1" applyFill="1" applyBorder="1" applyAlignment="1">
      <alignment vertical="center"/>
    </xf>
    <xf numFmtId="0" fontId="4" fillId="0" borderId="0" xfId="0" applyFont="1" applyAlignment="1">
      <alignment vertical="center"/>
    </xf>
    <xf numFmtId="0" fontId="1" fillId="0" borderId="0" xfId="0" applyFont="1" applyAlignment="1">
      <alignment wrapText="1"/>
    </xf>
    <xf numFmtId="0" fontId="0" fillId="0" borderId="0" xfId="0" applyAlignment="1">
      <alignment wrapText="1"/>
    </xf>
    <xf numFmtId="0" fontId="0" fillId="0" borderId="0" xfId="0"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4" fontId="2" fillId="0" borderId="0" xfId="0" applyNumberFormat="1" applyFont="1"/>
    <xf numFmtId="0" fontId="3" fillId="2" borderId="6" xfId="0" applyFont="1" applyFill="1" applyBorder="1" applyAlignment="1">
      <alignment horizontal="left" vertical="center"/>
    </xf>
    <xf numFmtId="49" fontId="3" fillId="2" borderId="7" xfId="0" applyNumberFormat="1" applyFont="1" applyFill="1" applyBorder="1" applyAlignment="1">
      <alignment vertical="center" wrapText="1"/>
    </xf>
    <xf numFmtId="4" fontId="4" fillId="0" borderId="9" xfId="0" applyNumberFormat="1" applyFont="1" applyBorder="1" applyAlignment="1">
      <alignment vertical="center"/>
    </xf>
    <xf numFmtId="0" fontId="4" fillId="0" borderId="0" xfId="0" applyFont="1" applyAlignment="1">
      <alignment horizontal="right" vertical="center"/>
    </xf>
    <xf numFmtId="4" fontId="4" fillId="0" borderId="2" xfId="0" applyNumberFormat="1" applyFont="1" applyFill="1" applyBorder="1" applyAlignment="1">
      <alignment vertical="center"/>
    </xf>
    <xf numFmtId="0" fontId="4" fillId="0" borderId="0" xfId="0" applyFont="1" applyBorder="1" applyAlignment="1">
      <alignment horizontal="right" vertical="center"/>
    </xf>
    <xf numFmtId="10" fontId="4" fillId="0" borderId="0" xfId="0" applyNumberFormat="1" applyFont="1" applyBorder="1" applyAlignment="1">
      <alignment horizontal="right" vertical="center"/>
    </xf>
    <xf numFmtId="0" fontId="5" fillId="0" borderId="13" xfId="0" applyFont="1" applyBorder="1" applyAlignment="1">
      <alignment horizontal="right" vertical="center"/>
    </xf>
    <xf numFmtId="4" fontId="4" fillId="0" borderId="11" xfId="0" applyNumberFormat="1" applyFont="1" applyBorder="1" applyAlignment="1">
      <alignment vertical="center"/>
    </xf>
    <xf numFmtId="0" fontId="4" fillId="0" borderId="1" xfId="0" applyFont="1" applyFill="1" applyBorder="1" applyAlignment="1">
      <alignment horizontal="left" vertical="top"/>
    </xf>
    <xf numFmtId="0" fontId="5" fillId="0" borderId="2" xfId="0" applyFont="1" applyFill="1" applyBorder="1" applyAlignment="1">
      <alignment vertical="center"/>
    </xf>
    <xf numFmtId="0" fontId="5" fillId="0" borderId="3" xfId="0" applyFont="1" applyFill="1" applyBorder="1" applyAlignment="1">
      <alignment vertical="center"/>
    </xf>
    <xf numFmtId="49" fontId="5" fillId="0" borderId="0" xfId="0" applyNumberFormat="1" applyFont="1" applyFill="1" applyBorder="1" applyAlignment="1">
      <alignment vertical="center" wrapText="1"/>
    </xf>
    <xf numFmtId="49" fontId="5" fillId="0" borderId="5" xfId="0" applyNumberFormat="1" applyFont="1" applyFill="1" applyBorder="1" applyAlignment="1">
      <alignment vertical="center" wrapText="1"/>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49" fontId="5" fillId="0" borderId="0"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6" fillId="0" borderId="0" xfId="0" applyFont="1" applyAlignment="1">
      <alignment vertical="center"/>
    </xf>
    <xf numFmtId="0" fontId="6" fillId="0" borderId="0" xfId="0" applyFont="1"/>
    <xf numFmtId="4" fontId="4" fillId="2" borderId="9" xfId="0" applyNumberFormat="1" applyFont="1" applyFill="1" applyBorder="1" applyAlignment="1" applyProtection="1">
      <alignment vertical="center"/>
      <protection locked="0"/>
    </xf>
    <xf numFmtId="4" fontId="5" fillId="0" borderId="14" xfId="0" applyNumberFormat="1" applyFont="1" applyBorder="1" applyAlignment="1">
      <alignment horizontal="right" vertical="center" wrapText="1"/>
    </xf>
    <xf numFmtId="10" fontId="5" fillId="3" borderId="10" xfId="0" applyNumberFormat="1" applyFont="1" applyFill="1" applyBorder="1" applyAlignment="1">
      <alignment horizontal="right" vertical="center"/>
    </xf>
    <xf numFmtId="0" fontId="5" fillId="0" borderId="0" xfId="0" applyFont="1" applyFill="1" applyBorder="1" applyAlignment="1">
      <alignment horizontal="left" vertical="center"/>
    </xf>
    <xf numFmtId="4"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3" fontId="4" fillId="2" borderId="9" xfId="0" applyNumberFormat="1" applyFont="1" applyFill="1" applyBorder="1" applyAlignment="1" applyProtection="1">
      <alignment vertical="center"/>
      <protection locked="0"/>
    </xf>
    <xf numFmtId="4" fontId="2" fillId="0" borderId="0" xfId="0" applyNumberFormat="1" applyFont="1" applyAlignment="1">
      <alignment horizontal="right"/>
    </xf>
    <xf numFmtId="0" fontId="4" fillId="0" borderId="5" xfId="0" applyFont="1" applyFill="1" applyBorder="1" applyAlignment="1">
      <alignment vertical="center"/>
    </xf>
    <xf numFmtId="0" fontId="4" fillId="0" borderId="5" xfId="0" applyFont="1" applyFill="1" applyBorder="1" applyAlignment="1">
      <alignment horizontal="right" vertical="center"/>
    </xf>
    <xf numFmtId="0" fontId="4" fillId="0" borderId="0" xfId="0" applyFont="1"/>
    <xf numFmtId="4" fontId="4" fillId="0" borderId="0" xfId="0" applyNumberFormat="1" applyFont="1"/>
    <xf numFmtId="0" fontId="0" fillId="0" borderId="0" xfId="0" applyFont="1"/>
    <xf numFmtId="0" fontId="17" fillId="0" borderId="0" xfId="0" applyFont="1" applyAlignment="1">
      <alignment vertical="center"/>
    </xf>
    <xf numFmtId="0" fontId="17" fillId="0" borderId="0" xfId="0" applyFont="1"/>
    <xf numFmtId="49" fontId="4" fillId="0" borderId="0" xfId="0" applyNumberFormat="1" applyFont="1" applyAlignment="1">
      <alignment horizontal="left" wrapText="1"/>
    </xf>
    <xf numFmtId="0" fontId="4" fillId="0" borderId="7" xfId="0" applyFont="1" applyBorder="1"/>
    <xf numFmtId="0" fontId="0" fillId="0" borderId="0" xfId="0" applyFont="1" applyAlignment="1">
      <alignment vertical="top"/>
    </xf>
    <xf numFmtId="0" fontId="4" fillId="0" borderId="0" xfId="0" applyFont="1" applyFill="1"/>
    <xf numFmtId="4" fontId="4" fillId="0" borderId="0" xfId="0" applyNumberFormat="1" applyFont="1" applyFill="1"/>
    <xf numFmtId="0" fontId="5" fillId="0" borderId="0" xfId="0" applyFont="1" applyFill="1"/>
    <xf numFmtId="0" fontId="5" fillId="0" borderId="0" xfId="0" applyFont="1"/>
    <xf numFmtId="0" fontId="4" fillId="0" borderId="1" xfId="0" applyFont="1" applyFill="1" applyBorder="1" applyAlignment="1">
      <alignment vertical="center"/>
    </xf>
    <xf numFmtId="49" fontId="5" fillId="0" borderId="4" xfId="0" applyNumberFormat="1" applyFont="1" applyFill="1" applyBorder="1" applyAlignment="1">
      <alignment vertical="center" wrapText="1"/>
    </xf>
    <xf numFmtId="49" fontId="5" fillId="0" borderId="4" xfId="0" applyNumberFormat="1" applyFont="1" applyFill="1" applyBorder="1" applyAlignment="1">
      <alignment horizontal="left" vertical="center" wrapText="1"/>
    </xf>
    <xf numFmtId="0" fontId="1" fillId="0" borderId="0"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Fill="1" applyBorder="1" applyAlignment="1">
      <alignment horizontal="left" vertical="center"/>
    </xf>
    <xf numFmtId="0" fontId="0" fillId="0" borderId="0" xfId="0" applyFill="1" applyBorder="1"/>
    <xf numFmtId="0" fontId="0" fillId="0" borderId="0" xfId="0" applyAlignment="1">
      <alignment horizontal="left"/>
    </xf>
    <xf numFmtId="0" fontId="4" fillId="0" borderId="0" xfId="0" applyFont="1" applyFill="1" applyAlignment="1">
      <alignment horizontal="left" vertical="top" wrapText="1"/>
    </xf>
    <xf numFmtId="4" fontId="4" fillId="0" borderId="4" xfId="0" applyNumberFormat="1" applyFont="1" applyBorder="1" applyAlignment="1">
      <alignment horizontal="center" vertical="center"/>
    </xf>
    <xf numFmtId="4" fontId="4" fillId="0" borderId="0" xfId="0" applyNumberFormat="1" applyFont="1" applyAlignment="1">
      <alignment horizontal="center" vertical="center"/>
    </xf>
    <xf numFmtId="4" fontId="4" fillId="0" borderId="15" xfId="0" applyNumberFormat="1" applyFont="1" applyBorder="1" applyAlignment="1">
      <alignment horizontal="center" vertical="center"/>
    </xf>
    <xf numFmtId="4" fontId="4" fillId="0" borderId="7" xfId="0" applyNumberFormat="1" applyFont="1" applyFill="1" applyBorder="1" applyAlignment="1">
      <alignment horizontal="right"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0" fillId="0" borderId="0" xfId="0" applyFont="1" applyFill="1" applyAlignment="1">
      <alignment horizontal="left" vertical="center"/>
    </xf>
    <xf numFmtId="0" fontId="22" fillId="0" borderId="7" xfId="0" applyFont="1" applyFill="1" applyBorder="1" applyAlignment="1">
      <alignment horizontal="center" vertical="center" wrapText="1"/>
    </xf>
    <xf numFmtId="0" fontId="7" fillId="0" borderId="0" xfId="0" applyFont="1" applyFill="1" applyAlignment="1">
      <alignment horizontal="left" vertical="center" wrapText="1"/>
    </xf>
    <xf numFmtId="0" fontId="4" fillId="0" borderId="0" xfId="0" applyFont="1" applyAlignment="1">
      <alignment horizontal="left" vertical="center"/>
    </xf>
    <xf numFmtId="0" fontId="5" fillId="0" borderId="2" xfId="0" applyFont="1" applyFill="1" applyBorder="1" applyAlignment="1">
      <alignment horizontal="left" vertic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pplyFill="1" applyAlignment="1">
      <alignment horizontal="left"/>
    </xf>
    <xf numFmtId="0" fontId="1" fillId="0" borderId="0" xfId="0" applyFont="1" applyBorder="1" applyAlignment="1">
      <alignment horizontal="center" vertical="center" wrapText="1"/>
    </xf>
    <xf numFmtId="49" fontId="3" fillId="2" borderId="7" xfId="0" applyNumberFormat="1" applyFont="1" applyFill="1" applyBorder="1" applyAlignment="1" applyProtection="1">
      <alignment horizontal="left" vertical="center" wrapText="1"/>
      <protection locked="0"/>
    </xf>
    <xf numFmtId="49" fontId="3" fillId="2" borderId="8" xfId="0" applyNumberFormat="1"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protection locked="0"/>
    </xf>
    <xf numFmtId="49" fontId="4" fillId="2" borderId="7"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pplyProtection="1">
      <alignment horizontal="left" vertical="center" wrapText="1"/>
      <protection locked="0"/>
    </xf>
    <xf numFmtId="49" fontId="0" fillId="0" borderId="0" xfId="0" applyNumberFormat="1" applyFont="1" applyAlignment="1">
      <alignment horizontal="left" vertical="top"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49" fontId="4" fillId="0" borderId="0" xfId="0" applyNumberFormat="1" applyFont="1" applyFill="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xf>
    <xf numFmtId="49" fontId="4" fillId="2" borderId="0" xfId="0" applyNumberFormat="1" applyFont="1" applyFill="1" applyAlignment="1" applyProtection="1">
      <alignment horizontal="left" wrapText="1"/>
      <protection locked="0"/>
    </xf>
    <xf numFmtId="0" fontId="4" fillId="0" borderId="7" xfId="0" applyFont="1" applyBorder="1" applyAlignment="1">
      <alignment horizontal="center"/>
    </xf>
    <xf numFmtId="0" fontId="10" fillId="0" borderId="0" xfId="0" applyFont="1" applyBorder="1" applyAlignment="1">
      <alignment horizontal="center" vertical="center" wrapText="1"/>
    </xf>
    <xf numFmtId="0" fontId="24" fillId="0" borderId="7" xfId="0" applyFont="1" applyFill="1" applyBorder="1" applyAlignment="1">
      <alignment horizontal="center" vertical="center" wrapText="1"/>
    </xf>
    <xf numFmtId="10" fontId="1" fillId="0" borderId="7" xfId="0" applyNumberFormat="1" applyFont="1" applyBorder="1" applyAlignment="1">
      <alignment horizontal="right" vertical="center" wrapText="1"/>
    </xf>
    <xf numFmtId="0" fontId="4" fillId="0" borderId="0" xfId="0" applyFont="1" applyFill="1" applyBorder="1" applyAlignment="1">
      <alignment horizontal="left" vertical="center"/>
    </xf>
    <xf numFmtId="0" fontId="0" fillId="0" borderId="0" xfId="0" applyFont="1" applyAlignment="1">
      <alignment horizontal="left" vertical="top" wrapText="1"/>
    </xf>
    <xf numFmtId="0" fontId="4" fillId="0" borderId="0" xfId="0" applyFont="1" applyFill="1" applyAlignment="1">
      <alignment horizontal="left"/>
    </xf>
    <xf numFmtId="4" fontId="4" fillId="0" borderId="7" xfId="0" applyNumberFormat="1" applyFont="1" applyFill="1" applyBorder="1" applyAlignment="1">
      <alignment horizontal="right" vertical="center"/>
    </xf>
    <xf numFmtId="0" fontId="0" fillId="0" borderId="7" xfId="0" applyFill="1" applyBorder="1" applyAlignment="1">
      <alignment vertical="center"/>
    </xf>
    <xf numFmtId="0" fontId="4" fillId="0" borderId="0" xfId="0" applyFont="1" applyAlignment="1">
      <alignment horizontal="left" wrapText="1"/>
    </xf>
    <xf numFmtId="0" fontId="11" fillId="0" borderId="0" xfId="0" applyFont="1" applyBorder="1" applyAlignment="1">
      <alignment horizontal="center" vertical="center" wrapText="1"/>
    </xf>
    <xf numFmtId="0" fontId="22" fillId="0" borderId="7" xfId="0" applyFont="1" applyBorder="1" applyAlignment="1">
      <alignment horizontal="center" vertical="center"/>
    </xf>
  </cellXfs>
  <cellStyles count="1">
    <cellStyle name="Standard" xfId="0" builtinId="0"/>
  </cellStyles>
  <dxfs count="33">
    <dxf>
      <font>
        <b/>
        <i val="0"/>
        <color rgb="FFFF0000"/>
      </font>
    </dxf>
    <dxf>
      <font>
        <color theme="0"/>
      </font>
    </dxf>
    <dxf>
      <font>
        <color theme="0"/>
      </font>
    </dxf>
    <dxf>
      <font>
        <color theme="0"/>
      </font>
    </dxf>
    <dxf>
      <font>
        <color theme="0"/>
      </font>
    </dxf>
    <dxf>
      <font>
        <b/>
        <i val="0"/>
        <color rgb="FFFF0000"/>
      </font>
    </dxf>
    <dxf>
      <font>
        <b/>
        <i val="0"/>
        <color rgb="FFFF0000"/>
      </font>
    </dxf>
    <dxf>
      <font>
        <color theme="0"/>
      </font>
    </dxf>
    <dxf>
      <font>
        <b/>
        <i val="0"/>
        <color rgb="FFFF0000"/>
      </font>
    </dxf>
    <dxf>
      <font>
        <b/>
        <i val="0"/>
        <color rgb="FFFF0000"/>
      </font>
    </dxf>
    <dxf>
      <font>
        <color theme="0"/>
      </font>
    </dxf>
    <dxf>
      <font>
        <color theme="0"/>
      </font>
    </dxf>
    <dxf>
      <font>
        <color theme="0"/>
      </font>
    </dxf>
    <dxf>
      <font>
        <color theme="0"/>
      </font>
    </dxf>
    <dxf>
      <font>
        <color theme="0"/>
      </font>
    </dxf>
    <dxf>
      <font>
        <b/>
        <i val="0"/>
        <color rgb="FFFF0000"/>
      </font>
    </dxf>
    <dxf>
      <font>
        <b/>
        <i val="0"/>
        <color rgb="FFFF0000"/>
      </font>
    </dxf>
    <dxf>
      <font>
        <color theme="0"/>
      </font>
    </dxf>
    <dxf>
      <font>
        <b/>
        <i val="0"/>
        <color rgb="FFFF0000"/>
      </font>
    </dxf>
    <dxf>
      <font>
        <b/>
        <i val="0"/>
        <color rgb="FFFF0000"/>
      </font>
    </dxf>
    <dxf>
      <font>
        <b/>
        <i val="0"/>
        <color rgb="FFFF0000"/>
      </font>
    </dxf>
    <dxf>
      <font>
        <color theme="0"/>
      </font>
    </dxf>
    <dxf>
      <font>
        <b/>
        <i val="0"/>
        <color rgb="FFFF0000"/>
      </font>
    </dxf>
    <dxf>
      <font>
        <color theme="0"/>
      </font>
    </dxf>
    <dxf>
      <font>
        <color theme="0"/>
      </font>
    </dxf>
    <dxf>
      <font>
        <color theme="0"/>
      </font>
    </dxf>
    <dxf>
      <font>
        <b/>
        <i val="0"/>
        <color rgb="FFFF0000"/>
      </font>
    </dxf>
    <dxf>
      <font>
        <b/>
        <i val="0"/>
        <color rgb="FFFF0000"/>
      </font>
    </dxf>
    <dxf>
      <font>
        <b/>
        <i val="0"/>
        <color rgb="FFFF0000"/>
      </font>
    </dxf>
    <dxf>
      <font>
        <b/>
        <i val="0"/>
        <color rgb="FFFF0000"/>
      </font>
    </dxf>
    <dxf>
      <font>
        <color theme="0"/>
      </font>
    </dxf>
    <dxf>
      <font>
        <b/>
        <i val="0"/>
        <color rgb="FFFF000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447675</xdr:rowOff>
    </xdr:from>
    <xdr:to>
      <xdr:col>6</xdr:col>
      <xdr:colOff>213741</xdr:colOff>
      <xdr:row>1</xdr:row>
      <xdr:rowOff>98679</xdr:rowOff>
    </xdr:to>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1225" y="447675"/>
          <a:ext cx="1451991" cy="4511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xdr:colOff>
      <xdr:row>0</xdr:row>
      <xdr:rowOff>552450</xdr:rowOff>
    </xdr:from>
    <xdr:to>
      <xdr:col>6</xdr:col>
      <xdr:colOff>255016</xdr:colOff>
      <xdr:row>1</xdr:row>
      <xdr:rowOff>197104</xdr:rowOff>
    </xdr:to>
    <xdr:pic>
      <xdr:nvPicPr>
        <xdr:cNvPr id="3" name="Grafik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76"/>
        <a:stretch/>
      </xdr:blipFill>
      <xdr:spPr>
        <a:xfrm>
          <a:off x="6381750" y="552450"/>
          <a:ext cx="1302766" cy="444754"/>
        </a:xfrm>
        <a:prstGeom prst="rect">
          <a:avLst/>
        </a:prstGeom>
      </xdr:spPr>
    </xdr:pic>
    <xdr:clientData/>
  </xdr:twoCellAnchor>
  <xdr:twoCellAnchor editAs="oneCell">
    <xdr:from>
      <xdr:col>5</xdr:col>
      <xdr:colOff>95250</xdr:colOff>
      <xdr:row>0</xdr:row>
      <xdr:rowOff>552450</xdr:rowOff>
    </xdr:from>
    <xdr:to>
      <xdr:col>6</xdr:col>
      <xdr:colOff>235966</xdr:colOff>
      <xdr:row>1</xdr:row>
      <xdr:rowOff>197104</xdr:rowOff>
    </xdr:to>
    <xdr:pic>
      <xdr:nvPicPr>
        <xdr:cNvPr id="4" name="Grafik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76"/>
        <a:stretch/>
      </xdr:blipFill>
      <xdr:spPr>
        <a:xfrm>
          <a:off x="6381750" y="552450"/>
          <a:ext cx="1302766" cy="4447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101186</xdr:colOff>
      <xdr:row>0</xdr:row>
      <xdr:rowOff>574951</xdr:rowOff>
    </xdr:from>
    <xdr:to>
      <xdr:col>6</xdr:col>
      <xdr:colOff>226993</xdr:colOff>
      <xdr:row>1</xdr:row>
      <xdr:rowOff>225955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2861" y="574951"/>
          <a:ext cx="1421207" cy="451104"/>
        </a:xfrm>
        <a:prstGeom prst="rect">
          <a:avLst/>
        </a:prstGeom>
      </xdr:spPr>
    </xdr:pic>
    <xdr:clientData/>
  </xdr:twoCellAnchor>
  <xdr:twoCellAnchor editAs="oneCell">
    <xdr:from>
      <xdr:col>5</xdr:col>
      <xdr:colOff>101186</xdr:colOff>
      <xdr:row>0</xdr:row>
      <xdr:rowOff>574951</xdr:rowOff>
    </xdr:from>
    <xdr:to>
      <xdr:col>6</xdr:col>
      <xdr:colOff>226993</xdr:colOff>
      <xdr:row>1</xdr:row>
      <xdr:rowOff>225955</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2861" y="574951"/>
          <a:ext cx="1421207" cy="451104"/>
        </a:xfrm>
        <a:prstGeom prst="rect">
          <a:avLst/>
        </a:prstGeom>
      </xdr:spPr>
    </xdr:pic>
    <xdr:clientData/>
  </xdr:twoCellAnchor>
  <xdr:twoCellAnchor editAs="oneCell">
    <xdr:from>
      <xdr:col>4</xdr:col>
      <xdr:colOff>215486</xdr:colOff>
      <xdr:row>0</xdr:row>
      <xdr:rowOff>555901</xdr:rowOff>
    </xdr:from>
    <xdr:to>
      <xdr:col>6</xdr:col>
      <xdr:colOff>103168</xdr:colOff>
      <xdr:row>1</xdr:row>
      <xdr:rowOff>206905</xdr:rowOff>
    </xdr:to>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0461" y="555901"/>
          <a:ext cx="1449782" cy="45110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6"/>
  <sheetViews>
    <sheetView showGridLines="0" tabSelected="1" zoomScale="115" zoomScaleNormal="115" workbookViewId="0">
      <selection activeCell="A4" sqref="A4:C4"/>
    </sheetView>
  </sheetViews>
  <sheetFormatPr baseColWidth="10" defaultRowHeight="14.25" x14ac:dyDescent="0.2"/>
  <cols>
    <col min="1" max="1" width="17.625" customWidth="1"/>
    <col min="2" max="2" width="17.125" customWidth="1"/>
    <col min="3" max="3" width="16" customWidth="1"/>
    <col min="4" max="4" width="21.625" customWidth="1"/>
    <col min="5" max="5" width="3.5" customWidth="1"/>
    <col min="6" max="6" width="17" customWidth="1"/>
    <col min="7" max="7" width="8.125" customWidth="1"/>
  </cols>
  <sheetData>
    <row r="1" spans="1:10" ht="63.6" customHeight="1" x14ac:dyDescent="0.2">
      <c r="A1" s="80" t="s">
        <v>18</v>
      </c>
      <c r="B1" s="80"/>
      <c r="C1" s="80"/>
      <c r="D1" s="80"/>
      <c r="E1" s="80"/>
      <c r="F1" s="80"/>
      <c r="G1" s="4"/>
      <c r="H1" s="4"/>
      <c r="I1" s="4"/>
      <c r="J1" s="5"/>
    </row>
    <row r="2" spans="1:10" ht="12.75" customHeight="1" x14ac:dyDescent="0.2">
      <c r="A2" s="73" t="s">
        <v>128</v>
      </c>
      <c r="B2" s="73"/>
      <c r="C2" s="73"/>
      <c r="D2" s="73"/>
      <c r="E2" s="73"/>
      <c r="F2" s="73"/>
      <c r="G2" s="4"/>
      <c r="H2" s="4"/>
      <c r="I2" s="4"/>
      <c r="J2" s="5"/>
    </row>
    <row r="3" spans="1:10" s="6" customFormat="1" ht="18.75" customHeight="1" x14ac:dyDescent="0.2">
      <c r="A3" s="21" t="s">
        <v>6</v>
      </c>
      <c r="B3" s="22"/>
      <c r="C3" s="22"/>
      <c r="D3" s="56" t="s">
        <v>4</v>
      </c>
      <c r="E3" s="22"/>
      <c r="F3" s="23"/>
    </row>
    <row r="4" spans="1:10" s="6" customFormat="1" ht="18.75" customHeight="1" x14ac:dyDescent="0.2">
      <c r="A4" s="97"/>
      <c r="B4" s="98"/>
      <c r="C4" s="99"/>
      <c r="D4" s="83"/>
      <c r="E4" s="84"/>
      <c r="F4" s="85"/>
    </row>
    <row r="5" spans="1:10" s="6" customFormat="1" ht="18.75" customHeight="1" x14ac:dyDescent="0.2">
      <c r="A5" s="97"/>
      <c r="B5" s="98"/>
      <c r="C5" s="99"/>
      <c r="D5" s="86"/>
      <c r="E5" s="87"/>
      <c r="F5" s="88"/>
    </row>
    <row r="6" spans="1:10" s="6" customFormat="1" ht="18.75" customHeight="1" x14ac:dyDescent="0.2">
      <c r="A6" s="97"/>
      <c r="B6" s="98"/>
      <c r="C6" s="99"/>
      <c r="D6" s="86"/>
      <c r="E6" s="87"/>
      <c r="F6" s="88"/>
    </row>
    <row r="7" spans="1:10" s="6" customFormat="1" ht="18.75" customHeight="1" x14ac:dyDescent="0.2">
      <c r="A7" s="97"/>
      <c r="B7" s="98"/>
      <c r="C7" s="99"/>
      <c r="D7" s="89"/>
      <c r="E7" s="90"/>
      <c r="F7" s="91"/>
    </row>
    <row r="8" spans="1:10" s="6" customFormat="1" ht="18.75" customHeight="1" x14ac:dyDescent="0.2">
      <c r="A8" s="26" t="s">
        <v>5</v>
      </c>
      <c r="B8" s="100"/>
      <c r="C8" s="101"/>
      <c r="D8" s="57"/>
      <c r="E8" s="24"/>
      <c r="F8" s="25"/>
    </row>
    <row r="9" spans="1:10" s="6" customFormat="1" ht="18.75" customHeight="1" x14ac:dyDescent="0.2">
      <c r="A9" s="27" t="s">
        <v>8</v>
      </c>
      <c r="B9" s="95"/>
      <c r="C9" s="96"/>
      <c r="D9" s="58"/>
      <c r="E9" s="29"/>
      <c r="F9" s="30"/>
    </row>
    <row r="10" spans="1:10" s="6" customFormat="1" ht="18.75" customHeight="1" x14ac:dyDescent="0.2">
      <c r="A10" s="26" t="s">
        <v>9</v>
      </c>
      <c r="B10" s="95"/>
      <c r="C10" s="96"/>
      <c r="D10" s="58"/>
      <c r="E10" s="29"/>
      <c r="F10" s="30"/>
    </row>
    <row r="11" spans="1:10" s="6" customFormat="1" ht="18.75" customHeight="1" x14ac:dyDescent="0.2">
      <c r="A11" s="26" t="s">
        <v>10</v>
      </c>
      <c r="B11" s="95"/>
      <c r="C11" s="96"/>
      <c r="D11" s="58"/>
      <c r="E11" s="29"/>
      <c r="F11" s="30"/>
    </row>
    <row r="12" spans="1:10" s="6" customFormat="1" ht="18.75" customHeight="1" x14ac:dyDescent="0.2">
      <c r="A12" s="26" t="s">
        <v>11</v>
      </c>
      <c r="B12" s="24"/>
      <c r="C12" s="29"/>
      <c r="D12" s="29"/>
      <c r="E12" s="29"/>
      <c r="F12" s="30"/>
    </row>
    <row r="13" spans="1:10" s="6" customFormat="1" ht="21.75" customHeight="1" x14ac:dyDescent="0.2">
      <c r="A13" s="92"/>
      <c r="B13" s="93"/>
      <c r="C13" s="93"/>
      <c r="D13" s="93"/>
      <c r="E13" s="93"/>
      <c r="F13" s="94"/>
    </row>
    <row r="14" spans="1:10" s="32" customFormat="1" ht="37.5" customHeight="1" x14ac:dyDescent="0.2">
      <c r="A14" s="12" t="s">
        <v>7</v>
      </c>
      <c r="B14" s="13"/>
      <c r="C14" s="81"/>
      <c r="D14" s="81"/>
      <c r="E14" s="81"/>
      <c r="F14" s="82"/>
    </row>
    <row r="15" spans="1:10" ht="8.25" customHeight="1" x14ac:dyDescent="0.2">
      <c r="A15" s="1"/>
    </row>
    <row r="16" spans="1:10" ht="21" customHeight="1" x14ac:dyDescent="0.2">
      <c r="A16" s="74" t="s">
        <v>34</v>
      </c>
      <c r="B16" s="74"/>
      <c r="C16" s="74"/>
      <c r="D16" s="74"/>
      <c r="E16" s="74"/>
      <c r="F16" s="74"/>
      <c r="G16" s="3"/>
    </row>
    <row r="17" spans="1:11" ht="12.6" customHeight="1" x14ac:dyDescent="0.2">
      <c r="A17" s="31"/>
      <c r="B17" s="31"/>
      <c r="C17" s="31"/>
      <c r="D17" s="31"/>
      <c r="E17" s="31"/>
      <c r="F17" s="31"/>
      <c r="G17" s="3"/>
    </row>
    <row r="18" spans="1:11" ht="25.5" customHeight="1" x14ac:dyDescent="0.2">
      <c r="A18" s="76" t="s">
        <v>0</v>
      </c>
      <c r="B18" s="76"/>
      <c r="C18" s="76"/>
      <c r="D18" s="76"/>
      <c r="E18" s="2"/>
      <c r="F18" s="16"/>
      <c r="G18" s="3"/>
    </row>
    <row r="19" spans="1:11" ht="25.5" customHeight="1" x14ac:dyDescent="0.2">
      <c r="A19" s="39" t="s">
        <v>26</v>
      </c>
      <c r="B19" s="37"/>
      <c r="C19" s="37"/>
      <c r="D19" s="37"/>
      <c r="E19" s="28"/>
      <c r="F19" s="40"/>
      <c r="G19" s="3"/>
    </row>
    <row r="20" spans="1:11" ht="25.5" customHeight="1" x14ac:dyDescent="0.2">
      <c r="A20" s="39" t="s">
        <v>32</v>
      </c>
      <c r="B20" s="37"/>
      <c r="C20" s="37"/>
      <c r="D20" s="77" t="str">
        <f>IF($F$20&gt;$F$19,"Fehler Anzahl","")</f>
        <v/>
      </c>
      <c r="E20" s="78"/>
      <c r="F20" s="40"/>
      <c r="G20" s="3"/>
      <c r="I20" s="77"/>
      <c r="J20" s="77"/>
      <c r="K20" s="62"/>
    </row>
    <row r="21" spans="1:11" ht="15" customHeight="1" x14ac:dyDescent="0.2">
      <c r="A21" s="39"/>
      <c r="B21" s="37"/>
      <c r="C21" s="37"/>
      <c r="D21" s="37"/>
      <c r="E21" s="28"/>
      <c r="F21" s="38"/>
      <c r="G21" s="3"/>
    </row>
    <row r="22" spans="1:11" ht="25.5" customHeight="1" x14ac:dyDescent="0.2">
      <c r="A22" s="71" t="s">
        <v>30</v>
      </c>
      <c r="B22" s="71"/>
      <c r="C22" s="71"/>
      <c r="D22" s="71"/>
      <c r="E22" s="15" t="s">
        <v>12</v>
      </c>
      <c r="F22" s="34"/>
      <c r="G22" s="7"/>
    </row>
    <row r="23" spans="1:11" ht="25.5" customHeight="1" x14ac:dyDescent="0.2">
      <c r="A23" s="71" t="s">
        <v>31</v>
      </c>
      <c r="B23" s="71"/>
      <c r="C23" s="71"/>
      <c r="D23" s="71"/>
      <c r="E23" s="15" t="s">
        <v>12</v>
      </c>
      <c r="F23" s="34"/>
      <c r="G23" s="7"/>
    </row>
    <row r="24" spans="1:11" ht="25.5" customHeight="1" x14ac:dyDescent="0.2">
      <c r="A24" s="75" t="s">
        <v>13</v>
      </c>
      <c r="B24" s="75"/>
      <c r="C24" s="75"/>
      <c r="D24" s="75"/>
      <c r="E24" s="15"/>
      <c r="F24" s="36" t="e">
        <f>IF(F23&gt;F22,"Fehler Stunden",F23/F22)</f>
        <v>#DIV/0!</v>
      </c>
      <c r="G24" s="8"/>
    </row>
    <row r="25" spans="1:11" ht="16.5" customHeight="1" x14ac:dyDescent="0.2">
      <c r="A25" s="3"/>
      <c r="B25" s="3"/>
      <c r="C25" s="3"/>
      <c r="D25" s="3"/>
      <c r="E25" s="3"/>
      <c r="F25" s="18" t="s">
        <v>16</v>
      </c>
      <c r="G25" s="9"/>
    </row>
    <row r="26" spans="1:11" ht="25.5" customHeight="1" x14ac:dyDescent="0.2">
      <c r="A26" s="76" t="s">
        <v>1</v>
      </c>
      <c r="B26" s="76"/>
      <c r="C26" s="76"/>
      <c r="D26" s="76"/>
      <c r="E26" s="2"/>
      <c r="F26" s="16"/>
      <c r="G26" s="10"/>
      <c r="I26" s="63"/>
      <c r="J26" s="63"/>
      <c r="K26" s="63"/>
    </row>
    <row r="27" spans="1:11" ht="44.25" customHeight="1" x14ac:dyDescent="0.2">
      <c r="A27" s="71" t="s">
        <v>105</v>
      </c>
      <c r="B27" s="71"/>
      <c r="C27" s="71"/>
      <c r="D27" s="71"/>
      <c r="E27" s="17" t="s">
        <v>14</v>
      </c>
      <c r="F27" s="34"/>
      <c r="G27" s="3"/>
    </row>
    <row r="28" spans="1:11" ht="25.5" customHeight="1" x14ac:dyDescent="0.2">
      <c r="A28" s="71" t="s">
        <v>33</v>
      </c>
      <c r="B28" s="71"/>
      <c r="C28" s="71"/>
      <c r="D28" s="71"/>
      <c r="E28" s="17" t="s">
        <v>14</v>
      </c>
      <c r="F28" s="14" t="e">
        <f>ROUND(IF(F27&gt;F19*12350,"",F27*F24)*20,0)/20</f>
        <v>#DIV/0!</v>
      </c>
      <c r="G28" s="69"/>
      <c r="H28" s="70"/>
    </row>
    <row r="29" spans="1:11" ht="30" customHeight="1" x14ac:dyDescent="0.2">
      <c r="A29" s="68" t="str">
        <f>IF($F$27&gt;$F$19*12350,"AHV-pflichtige Lohnsumme übersteigt max. möglichen Betrag   'Anzahl Arbeitnehmende x max. Fr. 12'350'","")</f>
        <v/>
      </c>
      <c r="B29" s="68"/>
      <c r="C29" s="68"/>
      <c r="D29" s="68"/>
      <c r="E29" s="68"/>
      <c r="F29" s="68"/>
      <c r="G29" s="3"/>
    </row>
    <row r="30" spans="1:11" ht="25.5" customHeight="1" x14ac:dyDescent="0.2">
      <c r="A30" s="76" t="s">
        <v>2</v>
      </c>
      <c r="B30" s="76"/>
      <c r="C30" s="76"/>
      <c r="D30" s="76"/>
      <c r="E30" s="2"/>
      <c r="F30" s="16"/>
      <c r="G30" s="10"/>
    </row>
    <row r="31" spans="1:11" ht="25.5" customHeight="1" x14ac:dyDescent="0.2">
      <c r="A31" s="75" t="s">
        <v>24</v>
      </c>
      <c r="B31" s="75"/>
      <c r="C31" s="75"/>
      <c r="D31" s="75"/>
      <c r="E31" s="17" t="s">
        <v>14</v>
      </c>
      <c r="F31" s="14" t="e">
        <f>ROUND(IF(F28="","",F28*0.8)*20,0)/20</f>
        <v>#DIV/0!</v>
      </c>
      <c r="G31" s="65"/>
      <c r="H31" s="66"/>
    </row>
    <row r="32" spans="1:11" ht="31.5" customHeight="1" thickBot="1" x14ac:dyDescent="0.25">
      <c r="A32" s="71" t="s">
        <v>15</v>
      </c>
      <c r="B32" s="75"/>
      <c r="C32" s="75"/>
      <c r="D32" s="75"/>
      <c r="E32" s="17" t="s">
        <v>14</v>
      </c>
      <c r="F32" s="20" t="e">
        <f>ROUND(IF(F27="","",F28*6.375%)*20,0)/20</f>
        <v>#VALUE!</v>
      </c>
      <c r="G32" s="65"/>
      <c r="H32" s="66"/>
    </row>
    <row r="33" spans="1:8" ht="36" customHeight="1" thickBot="1" x14ac:dyDescent="0.25">
      <c r="A33" s="103" t="s">
        <v>3</v>
      </c>
      <c r="B33" s="104"/>
      <c r="C33" s="104"/>
      <c r="D33" s="104"/>
      <c r="E33" s="19" t="s">
        <v>14</v>
      </c>
      <c r="F33" s="35" t="e">
        <f>IF(F24&lt;0.1,"Mindestausfall nicht erreicht",ROUND(SUM(F31:F32)*20,0)/20)</f>
        <v>#DIV/0!</v>
      </c>
      <c r="G33" s="67"/>
      <c r="H33" s="66"/>
    </row>
    <row r="34" spans="1:8" ht="15" x14ac:dyDescent="0.2">
      <c r="A34" s="1"/>
      <c r="B34" s="1"/>
      <c r="C34" s="1"/>
      <c r="D34" s="1"/>
      <c r="E34" s="1"/>
      <c r="F34" s="11"/>
    </row>
    <row r="35" spans="1:8" ht="15" x14ac:dyDescent="0.2">
      <c r="A35" s="1"/>
      <c r="B35" s="1"/>
      <c r="C35" s="1"/>
      <c r="D35" s="1"/>
      <c r="E35" s="1"/>
      <c r="F35" s="11"/>
    </row>
    <row r="36" spans="1:8" ht="15" x14ac:dyDescent="0.2">
      <c r="A36" s="1"/>
      <c r="B36" s="1"/>
      <c r="C36" s="1"/>
      <c r="D36" s="1"/>
      <c r="E36" s="1"/>
      <c r="F36" s="11"/>
    </row>
    <row r="37" spans="1:8" ht="15" x14ac:dyDescent="0.2">
      <c r="A37" s="1"/>
      <c r="B37" s="1"/>
      <c r="C37" s="1"/>
      <c r="D37" s="1"/>
      <c r="E37" s="1"/>
      <c r="F37" s="11"/>
    </row>
    <row r="38" spans="1:8" s="46" customFormat="1" x14ac:dyDescent="0.2">
      <c r="A38" s="44"/>
      <c r="B38" s="44"/>
      <c r="C38" s="44"/>
      <c r="D38" s="44"/>
      <c r="E38" s="44"/>
      <c r="F38" s="45"/>
    </row>
    <row r="39" spans="1:8" s="46" customFormat="1" ht="17.25" customHeight="1" x14ac:dyDescent="0.2">
      <c r="A39" s="44"/>
      <c r="B39" s="44"/>
      <c r="C39" s="44"/>
      <c r="D39" s="44"/>
      <c r="E39" s="44"/>
      <c r="F39" s="45"/>
    </row>
    <row r="40" spans="1:8" s="46" customFormat="1" ht="15" x14ac:dyDescent="0.2">
      <c r="A40" s="47" t="s">
        <v>27</v>
      </c>
      <c r="B40" s="44"/>
      <c r="C40" s="44"/>
      <c r="D40" s="44"/>
      <c r="E40" s="44"/>
      <c r="F40" s="45"/>
    </row>
    <row r="41" spans="1:8" s="46" customFormat="1" ht="15" x14ac:dyDescent="0.2">
      <c r="A41" s="47"/>
      <c r="B41" s="44"/>
      <c r="C41" s="44"/>
      <c r="D41" s="44"/>
      <c r="E41" s="44"/>
      <c r="F41" s="45"/>
    </row>
    <row r="42" spans="1:8" s="46" customFormat="1" x14ac:dyDescent="0.2">
      <c r="A42" s="72" t="s">
        <v>129</v>
      </c>
      <c r="B42" s="72"/>
      <c r="C42" s="72"/>
      <c r="D42" s="72"/>
      <c r="E42" s="72"/>
      <c r="F42" s="72"/>
    </row>
    <row r="43" spans="1:8" s="46" customFormat="1" ht="6" customHeight="1" x14ac:dyDescent="0.2">
      <c r="A43" s="52"/>
      <c r="B43" s="52"/>
      <c r="C43" s="52"/>
      <c r="D43" s="52"/>
      <c r="E43" s="52"/>
      <c r="F43" s="53"/>
    </row>
    <row r="44" spans="1:8" s="46" customFormat="1" ht="62.25" customHeight="1" x14ac:dyDescent="0.2">
      <c r="A44" s="105" t="s">
        <v>130</v>
      </c>
      <c r="B44" s="105"/>
      <c r="C44" s="105"/>
      <c r="D44" s="105"/>
      <c r="E44" s="105"/>
      <c r="F44" s="105"/>
    </row>
    <row r="45" spans="1:8" s="46" customFormat="1" ht="17.25" customHeight="1" x14ac:dyDescent="0.2">
      <c r="A45" s="44"/>
      <c r="B45" s="44"/>
      <c r="C45" s="44"/>
      <c r="D45" s="44"/>
      <c r="E45" s="44"/>
      <c r="F45" s="45"/>
    </row>
    <row r="46" spans="1:8" s="46" customFormat="1" ht="15" x14ac:dyDescent="0.2">
      <c r="A46" s="47" t="s">
        <v>28</v>
      </c>
      <c r="B46" s="44"/>
      <c r="C46" s="44"/>
      <c r="D46" s="44"/>
      <c r="E46" s="44"/>
      <c r="F46" s="45"/>
    </row>
    <row r="47" spans="1:8" s="46" customFormat="1" ht="6" customHeight="1" x14ac:dyDescent="0.2">
      <c r="A47" s="44"/>
      <c r="B47" s="44"/>
      <c r="C47" s="44"/>
      <c r="D47" s="44"/>
      <c r="E47" s="44"/>
      <c r="F47" s="45"/>
    </row>
    <row r="48" spans="1:8" s="46" customFormat="1" ht="60.75" customHeight="1" x14ac:dyDescent="0.2">
      <c r="A48" s="106" t="s">
        <v>108</v>
      </c>
      <c r="B48" s="106"/>
      <c r="C48" s="106"/>
      <c r="D48" s="106"/>
      <c r="E48" s="106"/>
      <c r="F48" s="106"/>
    </row>
    <row r="49" spans="1:6" s="46" customFormat="1" ht="17.25" customHeight="1" x14ac:dyDescent="0.2">
      <c r="A49" s="44"/>
      <c r="B49" s="44"/>
      <c r="C49" s="44"/>
      <c r="D49" s="44"/>
      <c r="E49" s="44"/>
      <c r="F49" s="45"/>
    </row>
    <row r="50" spans="1:6" s="46" customFormat="1" ht="15" x14ac:dyDescent="0.25">
      <c r="A50" s="48" t="s">
        <v>29</v>
      </c>
      <c r="B50" s="44"/>
      <c r="C50" s="44"/>
      <c r="D50" s="44"/>
      <c r="E50" s="44"/>
      <c r="F50" s="45"/>
    </row>
    <row r="51" spans="1:6" s="46" customFormat="1" ht="6" customHeight="1" x14ac:dyDescent="0.2">
      <c r="A51" s="44"/>
      <c r="B51" s="44"/>
      <c r="C51" s="44"/>
      <c r="D51" s="44"/>
      <c r="E51" s="44"/>
      <c r="F51" s="45"/>
    </row>
    <row r="52" spans="1:6" s="46" customFormat="1" ht="89.25" customHeight="1" x14ac:dyDescent="0.2">
      <c r="A52" s="106" t="s">
        <v>109</v>
      </c>
      <c r="B52" s="106"/>
      <c r="C52" s="106"/>
      <c r="D52" s="106"/>
      <c r="E52" s="106"/>
      <c r="F52" s="106"/>
    </row>
    <row r="53" spans="1:6" s="46" customFormat="1" ht="17.25" customHeight="1" x14ac:dyDescent="0.2">
      <c r="A53" s="44"/>
      <c r="B53" s="44"/>
      <c r="C53" s="44"/>
      <c r="D53" s="44"/>
      <c r="E53" s="44"/>
      <c r="F53" s="45"/>
    </row>
    <row r="54" spans="1:6" s="46" customFormat="1" ht="15" x14ac:dyDescent="0.25">
      <c r="A54" s="79" t="s">
        <v>111</v>
      </c>
      <c r="B54" s="79"/>
      <c r="C54" s="79"/>
      <c r="D54" s="79"/>
      <c r="E54" s="79"/>
      <c r="F54" s="79"/>
    </row>
    <row r="55" spans="1:6" s="46" customFormat="1" ht="6" customHeight="1" x14ac:dyDescent="0.2">
      <c r="A55" s="52"/>
      <c r="B55" s="52"/>
      <c r="C55" s="52"/>
      <c r="D55" s="52"/>
      <c r="E55" s="52"/>
      <c r="F55" s="53"/>
    </row>
    <row r="56" spans="1:6" s="46" customFormat="1" ht="31.5" customHeight="1" x14ac:dyDescent="0.2">
      <c r="A56" s="64" t="s">
        <v>19</v>
      </c>
      <c r="B56" s="64"/>
      <c r="C56" s="64"/>
      <c r="D56" s="64"/>
      <c r="E56" s="64"/>
      <c r="F56" s="64"/>
    </row>
    <row r="57" spans="1:6" s="46" customFormat="1" x14ac:dyDescent="0.2">
      <c r="A57" s="52"/>
      <c r="B57" s="52"/>
      <c r="C57" s="52"/>
      <c r="D57" s="52"/>
      <c r="E57" s="52"/>
      <c r="F57" s="53"/>
    </row>
    <row r="58" spans="1:6" s="46" customFormat="1" ht="31.5" customHeight="1" x14ac:dyDescent="0.2">
      <c r="A58" s="64" t="s">
        <v>110</v>
      </c>
      <c r="B58" s="64"/>
      <c r="C58" s="64"/>
      <c r="D58" s="64"/>
      <c r="E58" s="64"/>
      <c r="F58" s="64"/>
    </row>
    <row r="59" spans="1:6" s="46" customFormat="1" ht="14.25" customHeight="1" x14ac:dyDescent="0.2">
      <c r="A59" s="64"/>
      <c r="B59" s="64"/>
      <c r="C59" s="64"/>
      <c r="D59" s="64"/>
      <c r="E59" s="64"/>
      <c r="F59" s="64"/>
    </row>
    <row r="60" spans="1:6" s="46" customFormat="1" ht="17.25" customHeight="1" x14ac:dyDescent="0.2">
      <c r="A60" s="52"/>
      <c r="B60" s="52"/>
      <c r="C60" s="52"/>
      <c r="D60" s="52"/>
      <c r="E60" s="52"/>
      <c r="F60" s="53"/>
    </row>
    <row r="61" spans="1:6" s="46" customFormat="1" ht="17.25" customHeight="1" x14ac:dyDescent="0.25">
      <c r="A61" s="54" t="s">
        <v>112</v>
      </c>
      <c r="B61" s="52"/>
      <c r="C61" s="52"/>
      <c r="D61" s="52"/>
      <c r="E61" s="52"/>
      <c r="F61" s="53"/>
    </row>
    <row r="62" spans="1:6" s="46" customFormat="1" ht="6" customHeight="1" x14ac:dyDescent="0.2">
      <c r="A62" s="52"/>
      <c r="B62" s="52"/>
      <c r="C62" s="52"/>
      <c r="D62" s="52"/>
      <c r="E62" s="52"/>
      <c r="F62" s="53"/>
    </row>
    <row r="63" spans="1:6" s="46" customFormat="1" ht="45" customHeight="1" x14ac:dyDescent="0.2">
      <c r="A63" s="64" t="s">
        <v>20</v>
      </c>
      <c r="B63" s="64"/>
      <c r="C63" s="64"/>
      <c r="D63" s="64"/>
      <c r="E63" s="64"/>
      <c r="F63" s="64"/>
    </row>
    <row r="64" spans="1:6" s="46" customFormat="1" x14ac:dyDescent="0.2">
      <c r="A64" s="52"/>
      <c r="B64" s="52"/>
      <c r="C64" s="52"/>
      <c r="D64" s="52"/>
      <c r="E64" s="52"/>
      <c r="F64" s="53"/>
    </row>
    <row r="65" spans="1:6" s="46" customFormat="1" x14ac:dyDescent="0.2">
      <c r="A65" s="52" t="s">
        <v>25</v>
      </c>
      <c r="B65" s="52"/>
      <c r="C65" s="52"/>
      <c r="D65" s="52"/>
      <c r="E65" s="52"/>
      <c r="F65" s="53"/>
    </row>
    <row r="66" spans="1:6" s="46" customFormat="1" x14ac:dyDescent="0.2">
      <c r="A66" s="52"/>
      <c r="B66" s="52"/>
      <c r="C66" s="52"/>
      <c r="D66" s="52"/>
      <c r="E66" s="52"/>
      <c r="F66" s="53"/>
    </row>
    <row r="67" spans="1:6" s="46" customFormat="1" x14ac:dyDescent="0.2">
      <c r="A67" s="64" t="s">
        <v>114</v>
      </c>
      <c r="B67" s="64"/>
      <c r="C67" s="64"/>
      <c r="D67" s="64"/>
      <c r="E67" s="64"/>
      <c r="F67" s="64"/>
    </row>
    <row r="68" spans="1:6" s="46" customFormat="1" x14ac:dyDescent="0.2">
      <c r="A68" s="64"/>
      <c r="B68" s="64"/>
      <c r="C68" s="64"/>
      <c r="D68" s="64"/>
      <c r="E68" s="64"/>
      <c r="F68" s="64"/>
    </row>
    <row r="69" spans="1:6" s="46" customFormat="1" ht="24.75" customHeight="1" x14ac:dyDescent="0.2">
      <c r="A69" s="49"/>
      <c r="B69" s="49"/>
      <c r="C69" s="49"/>
      <c r="D69" s="49"/>
      <c r="E69" s="49"/>
      <c r="F69" s="49"/>
    </row>
    <row r="70" spans="1:6" s="46" customFormat="1" x14ac:dyDescent="0.2">
      <c r="A70" s="44" t="s">
        <v>21</v>
      </c>
      <c r="B70" s="44"/>
      <c r="C70" s="44"/>
      <c r="D70" s="44" t="s">
        <v>22</v>
      </c>
      <c r="E70" s="44"/>
      <c r="F70" s="44"/>
    </row>
    <row r="71" spans="1:6" s="46" customFormat="1" x14ac:dyDescent="0.2">
      <c r="A71" s="107"/>
      <c r="B71" s="107"/>
      <c r="C71" s="44"/>
      <c r="D71" s="44"/>
      <c r="E71" s="44"/>
      <c r="F71" s="44"/>
    </row>
    <row r="72" spans="1:6" s="46" customFormat="1" ht="15" customHeight="1" x14ac:dyDescent="0.2">
      <c r="A72" s="108" t="s">
        <v>23</v>
      </c>
      <c r="B72" s="108"/>
      <c r="C72" s="49"/>
      <c r="D72" s="49"/>
      <c r="E72" s="49"/>
      <c r="F72" s="49"/>
    </row>
    <row r="73" spans="1:6" s="46" customFormat="1" x14ac:dyDescent="0.2">
      <c r="A73" s="109"/>
      <c r="B73" s="109"/>
      <c r="C73" s="44"/>
      <c r="D73" s="50"/>
      <c r="E73" s="50"/>
      <c r="F73" s="50"/>
    </row>
    <row r="74" spans="1:6" s="46" customFormat="1" x14ac:dyDescent="0.2">
      <c r="A74" s="44"/>
      <c r="B74" s="44"/>
      <c r="C74" s="44"/>
      <c r="D74" s="44"/>
      <c r="E74" s="44"/>
      <c r="F74" s="44"/>
    </row>
    <row r="75" spans="1:6" s="46" customFormat="1" x14ac:dyDescent="0.2"/>
    <row r="76" spans="1:6" s="46" customFormat="1" ht="58.5" customHeight="1" x14ac:dyDescent="0.2">
      <c r="A76" s="51" t="s">
        <v>17</v>
      </c>
      <c r="B76" s="102" t="s">
        <v>113</v>
      </c>
      <c r="C76" s="102"/>
      <c r="D76" s="102"/>
      <c r="E76" s="102"/>
      <c r="F76" s="102"/>
    </row>
  </sheetData>
  <sheetProtection password="8E1B" sheet="1" selectLockedCells="1"/>
  <mergeCells count="49">
    <mergeCell ref="I20:J20"/>
    <mergeCell ref="B76:F76"/>
    <mergeCell ref="A26:D26"/>
    <mergeCell ref="A30:D30"/>
    <mergeCell ref="A31:D31"/>
    <mergeCell ref="A32:D32"/>
    <mergeCell ref="A33:D33"/>
    <mergeCell ref="A44:F44"/>
    <mergeCell ref="A48:F48"/>
    <mergeCell ref="A52:F52"/>
    <mergeCell ref="A56:F56"/>
    <mergeCell ref="A63:F63"/>
    <mergeCell ref="A58:F59"/>
    <mergeCell ref="A71:B71"/>
    <mergeCell ref="A72:B72"/>
    <mergeCell ref="A73:B73"/>
    <mergeCell ref="A1:F1"/>
    <mergeCell ref="C14:F14"/>
    <mergeCell ref="D4:F4"/>
    <mergeCell ref="D5:F5"/>
    <mergeCell ref="D6:F6"/>
    <mergeCell ref="D7:F7"/>
    <mergeCell ref="A13:F13"/>
    <mergeCell ref="B9:C9"/>
    <mergeCell ref="B10:C10"/>
    <mergeCell ref="B11:C11"/>
    <mergeCell ref="A4:C4"/>
    <mergeCell ref="A5:C5"/>
    <mergeCell ref="A6:C6"/>
    <mergeCell ref="A7:C7"/>
    <mergeCell ref="B8:C8"/>
    <mergeCell ref="A2:F2"/>
    <mergeCell ref="A16:F16"/>
    <mergeCell ref="A22:D22"/>
    <mergeCell ref="A24:D24"/>
    <mergeCell ref="A18:D18"/>
    <mergeCell ref="A23:D23"/>
    <mergeCell ref="D20:E20"/>
    <mergeCell ref="I26:K26"/>
    <mergeCell ref="A67:F68"/>
    <mergeCell ref="G31:H31"/>
    <mergeCell ref="G32:H32"/>
    <mergeCell ref="G33:H33"/>
    <mergeCell ref="A29:F29"/>
    <mergeCell ref="G28:H28"/>
    <mergeCell ref="A27:D27"/>
    <mergeCell ref="A28:D28"/>
    <mergeCell ref="A42:F42"/>
    <mergeCell ref="A54:F54"/>
  </mergeCells>
  <conditionalFormatting sqref="F33">
    <cfRule type="containsErrors" dxfId="32" priority="6">
      <formula>ISERROR(F33)</formula>
    </cfRule>
    <cfRule type="expression" dxfId="31" priority="17">
      <formula>$F$24&lt;0.1</formula>
    </cfRule>
  </conditionalFormatting>
  <conditionalFormatting sqref="F24">
    <cfRule type="containsErrors" dxfId="30" priority="10">
      <formula>ISERROR(F24)</formula>
    </cfRule>
    <cfRule type="cellIs" dxfId="29" priority="15" operator="lessThan">
      <formula>0.1</formula>
    </cfRule>
    <cfRule type="expression" dxfId="28" priority="16">
      <formula>$F$23&gt;$F$22</formula>
    </cfRule>
  </conditionalFormatting>
  <conditionalFormatting sqref="A29">
    <cfRule type="expression" dxfId="27" priority="13">
      <formula>$F$27&gt;$F$19*12350</formula>
    </cfRule>
  </conditionalFormatting>
  <conditionalFormatting sqref="D20:E20">
    <cfRule type="expression" dxfId="26" priority="2">
      <formula>$F$20&gt;$F$19</formula>
    </cfRule>
  </conditionalFormatting>
  <conditionalFormatting sqref="F28">
    <cfRule type="containsErrors" dxfId="25" priority="9">
      <formula>ISERROR(F28)</formula>
    </cfRule>
  </conditionalFormatting>
  <conditionalFormatting sqref="F31">
    <cfRule type="containsErrors" dxfId="24" priority="8">
      <formula>ISERROR(F31)</formula>
    </cfRule>
  </conditionalFormatting>
  <conditionalFormatting sqref="F32">
    <cfRule type="containsErrors" dxfId="23" priority="7">
      <formula>ISERROR(F32)</formula>
    </cfRule>
  </conditionalFormatting>
  <conditionalFormatting sqref="I20:J20">
    <cfRule type="expression" dxfId="22" priority="3">
      <formula>$F$20&gt;$F$19</formula>
    </cfRule>
  </conditionalFormatting>
  <pageMargins left="0.39370078740157483" right="0.39370078740157483" top="0.59055118110236227" bottom="0.39370078740157483" header="0.31496062992125984" footer="0.31496062992125984"/>
  <pageSetup paperSize="9" scale="94" fitToHeight="2" orientation="portrait" r:id="rId1"/>
  <headerFooter>
    <oddHeader xml:space="preserve">&amp;L&amp;10Arbeitslosenversicherung
</oddHeader>
    <oddFooter>&amp;R&amp;9KAE-COVID-19 (V 30.03.2020)</oddFooter>
  </headerFooter>
  <ignoredErrors>
    <ignoredError sqref="F28 F31:F32 F24" evalError="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9"/>
  <sheetViews>
    <sheetView showGridLines="0" zoomScale="115" zoomScaleNormal="115" workbookViewId="0">
      <selection activeCell="A4" sqref="A4:C4"/>
    </sheetView>
  </sheetViews>
  <sheetFormatPr baseColWidth="10" defaultColWidth="11" defaultRowHeight="14.25" x14ac:dyDescent="0.2"/>
  <cols>
    <col min="1" max="1" width="17.625" customWidth="1"/>
    <col min="2" max="2" width="17.125" customWidth="1"/>
    <col min="3" max="3" width="16" customWidth="1"/>
    <col min="4" max="4" width="25.5" customWidth="1"/>
    <col min="5" max="5" width="6.25" customWidth="1"/>
    <col min="6" max="6" width="15" customWidth="1"/>
    <col min="7" max="7" width="8.125" customWidth="1"/>
  </cols>
  <sheetData>
    <row r="1" spans="1:10" ht="63.6" customHeight="1" x14ac:dyDescent="0.2">
      <c r="A1" s="110" t="s">
        <v>100</v>
      </c>
      <c r="B1" s="80"/>
      <c r="C1" s="80"/>
      <c r="D1" s="80"/>
      <c r="E1" s="80"/>
      <c r="F1" s="80"/>
      <c r="G1" s="4"/>
      <c r="H1" s="4"/>
      <c r="I1" s="4"/>
      <c r="J1" s="5"/>
    </row>
    <row r="2" spans="1:10" ht="18" customHeight="1" x14ac:dyDescent="0.2">
      <c r="A2" s="111" t="s">
        <v>131</v>
      </c>
      <c r="B2" s="73"/>
      <c r="C2" s="73"/>
      <c r="D2" s="73"/>
      <c r="E2" s="73"/>
      <c r="F2" s="59"/>
      <c r="G2" s="4"/>
      <c r="H2" s="4"/>
      <c r="I2" s="4"/>
      <c r="J2" s="5"/>
    </row>
    <row r="3" spans="1:10" s="6" customFormat="1" ht="18.75" customHeight="1" x14ac:dyDescent="0.2">
      <c r="A3" s="21" t="s">
        <v>35</v>
      </c>
      <c r="B3" s="22"/>
      <c r="C3" s="22"/>
      <c r="D3" s="56" t="s">
        <v>36</v>
      </c>
      <c r="E3" s="22"/>
      <c r="F3" s="23"/>
    </row>
    <row r="4" spans="1:10" s="6" customFormat="1" ht="18.75" customHeight="1" x14ac:dyDescent="0.2">
      <c r="A4" s="97"/>
      <c r="B4" s="98"/>
      <c r="C4" s="98"/>
      <c r="D4" s="83"/>
      <c r="E4" s="84"/>
      <c r="F4" s="85"/>
    </row>
    <row r="5" spans="1:10" s="6" customFormat="1" ht="18.75" customHeight="1" x14ac:dyDescent="0.2">
      <c r="A5" s="97"/>
      <c r="B5" s="98"/>
      <c r="C5" s="98"/>
      <c r="D5" s="86"/>
      <c r="E5" s="87"/>
      <c r="F5" s="88"/>
    </row>
    <row r="6" spans="1:10" s="6" customFormat="1" ht="18.75" customHeight="1" x14ac:dyDescent="0.2">
      <c r="A6" s="97"/>
      <c r="B6" s="98"/>
      <c r="C6" s="98"/>
      <c r="D6" s="86"/>
      <c r="E6" s="87"/>
      <c r="F6" s="88"/>
    </row>
    <row r="7" spans="1:10" s="6" customFormat="1" ht="18.75" customHeight="1" x14ac:dyDescent="0.2">
      <c r="A7" s="97"/>
      <c r="B7" s="98"/>
      <c r="C7" s="98"/>
      <c r="D7" s="89"/>
      <c r="E7" s="90"/>
      <c r="F7" s="91"/>
    </row>
    <row r="8" spans="1:10" s="6" customFormat="1" ht="18.75" customHeight="1" x14ac:dyDescent="0.2">
      <c r="A8" s="26" t="s">
        <v>37</v>
      </c>
      <c r="B8" s="100"/>
      <c r="C8" s="101"/>
      <c r="D8" s="57"/>
      <c r="E8" s="24"/>
      <c r="F8" s="25"/>
    </row>
    <row r="9" spans="1:10" s="6" customFormat="1" ht="18.75" customHeight="1" x14ac:dyDescent="0.2">
      <c r="A9" s="27" t="s">
        <v>38</v>
      </c>
      <c r="B9" s="95"/>
      <c r="C9" s="96"/>
      <c r="D9" s="58"/>
      <c r="E9" s="29"/>
      <c r="F9" s="30"/>
    </row>
    <row r="10" spans="1:10" s="6" customFormat="1" ht="18.75" customHeight="1" x14ac:dyDescent="0.2">
      <c r="A10" s="26" t="s">
        <v>39</v>
      </c>
      <c r="B10" s="95"/>
      <c r="C10" s="96"/>
      <c r="D10" s="58"/>
      <c r="E10" s="29"/>
      <c r="F10" s="30"/>
    </row>
    <row r="11" spans="1:10" s="6" customFormat="1" ht="18.75" customHeight="1" x14ac:dyDescent="0.2">
      <c r="A11" s="26" t="s">
        <v>40</v>
      </c>
      <c r="B11" s="95"/>
      <c r="C11" s="96"/>
      <c r="D11" s="58"/>
      <c r="E11" s="29"/>
      <c r="F11" s="30"/>
    </row>
    <row r="12" spans="1:10" s="6" customFormat="1" ht="18.75" customHeight="1" x14ac:dyDescent="0.2">
      <c r="A12" s="26" t="s">
        <v>41</v>
      </c>
      <c r="B12" s="24"/>
      <c r="C12" s="29"/>
      <c r="D12" s="58"/>
      <c r="E12" s="29"/>
      <c r="F12" s="30"/>
    </row>
    <row r="13" spans="1:10" s="6" customFormat="1" ht="21.75" customHeight="1" x14ac:dyDescent="0.2">
      <c r="A13" s="92"/>
      <c r="B13" s="93"/>
      <c r="C13" s="93"/>
      <c r="D13" s="93"/>
      <c r="E13" s="93"/>
      <c r="F13" s="94"/>
    </row>
    <row r="14" spans="1:10" s="32" customFormat="1" ht="37.5" customHeight="1" x14ac:dyDescent="0.2">
      <c r="A14" s="12" t="s">
        <v>42</v>
      </c>
      <c r="B14" s="13"/>
      <c r="C14" s="81"/>
      <c r="D14" s="81"/>
      <c r="E14" s="81"/>
      <c r="F14" s="82"/>
    </row>
    <row r="15" spans="1:10" ht="8.25" customHeight="1" x14ac:dyDescent="0.2">
      <c r="A15" s="1"/>
    </row>
    <row r="16" spans="1:10" ht="36" customHeight="1" x14ac:dyDescent="0.2">
      <c r="A16" s="74" t="s">
        <v>43</v>
      </c>
      <c r="B16" s="74"/>
      <c r="C16" s="74"/>
      <c r="D16" s="74"/>
      <c r="E16" s="74"/>
      <c r="F16" s="74"/>
      <c r="G16" s="3"/>
    </row>
    <row r="17" spans="1:8" ht="12.6" customHeight="1" x14ac:dyDescent="0.2">
      <c r="A17" s="31"/>
      <c r="B17" s="31"/>
      <c r="C17" s="31"/>
      <c r="D17" s="31"/>
      <c r="E17" s="31"/>
      <c r="F17" s="31"/>
      <c r="G17" s="3"/>
    </row>
    <row r="18" spans="1:8" ht="25.5" customHeight="1" x14ac:dyDescent="0.2">
      <c r="A18" s="76" t="s">
        <v>44</v>
      </c>
      <c r="B18" s="76"/>
      <c r="C18" s="76"/>
      <c r="D18" s="76"/>
      <c r="E18" s="2"/>
      <c r="F18" s="16"/>
      <c r="G18" s="3"/>
    </row>
    <row r="19" spans="1:8" ht="25.5" customHeight="1" x14ac:dyDescent="0.2">
      <c r="A19" s="113" t="s">
        <v>45</v>
      </c>
      <c r="B19" s="113"/>
      <c r="C19" s="28"/>
      <c r="D19" s="28"/>
      <c r="E19" s="28"/>
      <c r="F19" s="40"/>
      <c r="G19" s="3"/>
    </row>
    <row r="20" spans="1:8" ht="25.5" customHeight="1" x14ac:dyDescent="0.2">
      <c r="A20" s="28" t="s">
        <v>46</v>
      </c>
      <c r="B20" s="28"/>
      <c r="C20" s="28"/>
      <c r="D20" s="28"/>
      <c r="E20" s="42"/>
      <c r="F20" s="40"/>
      <c r="G20" s="3"/>
    </row>
    <row r="21" spans="1:8" ht="15" customHeight="1" x14ac:dyDescent="0.2">
      <c r="A21" s="61"/>
      <c r="B21" s="37"/>
      <c r="C21" s="37"/>
      <c r="D21" s="37"/>
      <c r="E21" s="28"/>
      <c r="F21" s="43" t="str">
        <f>IF(F20&gt;F19,"Erreur nombre","")</f>
        <v/>
      </c>
      <c r="G21" s="3"/>
    </row>
    <row r="22" spans="1:8" ht="25.5" customHeight="1" x14ac:dyDescent="0.2">
      <c r="A22" s="71" t="s">
        <v>47</v>
      </c>
      <c r="B22" s="71"/>
      <c r="C22" s="71"/>
      <c r="D22" s="71"/>
      <c r="E22" s="15" t="s">
        <v>48</v>
      </c>
      <c r="F22" s="34"/>
      <c r="G22" s="7"/>
    </row>
    <row r="23" spans="1:8" ht="30" customHeight="1" x14ac:dyDescent="0.2">
      <c r="A23" s="71" t="s">
        <v>49</v>
      </c>
      <c r="B23" s="71"/>
      <c r="C23" s="71"/>
      <c r="D23" s="71"/>
      <c r="E23" s="15" t="s">
        <v>48</v>
      </c>
      <c r="F23" s="34"/>
      <c r="G23" s="7"/>
    </row>
    <row r="24" spans="1:8" ht="25.5" customHeight="1" x14ac:dyDescent="0.2">
      <c r="A24" s="75" t="s">
        <v>50</v>
      </c>
      <c r="B24" s="75"/>
      <c r="C24" s="75"/>
      <c r="D24" s="75"/>
      <c r="E24" s="15"/>
      <c r="F24" s="36" t="e">
        <f>IF(F23&gt;F22,"Erreur heures",F23/F22)</f>
        <v>#DIV/0!</v>
      </c>
      <c r="G24" s="8"/>
    </row>
    <row r="25" spans="1:8" ht="16.5" customHeight="1" x14ac:dyDescent="0.2">
      <c r="A25" s="112" t="s">
        <v>51</v>
      </c>
      <c r="B25" s="112"/>
      <c r="C25" s="112"/>
      <c r="D25" s="112"/>
      <c r="E25" s="112"/>
      <c r="F25" s="112"/>
      <c r="G25" s="3"/>
    </row>
    <row r="26" spans="1:8" ht="25.5" customHeight="1" x14ac:dyDescent="0.2">
      <c r="A26" s="76" t="s">
        <v>52</v>
      </c>
      <c r="B26" s="76"/>
      <c r="C26" s="76"/>
      <c r="D26" s="76"/>
      <c r="E26" s="2"/>
      <c r="F26" s="16"/>
      <c r="G26" s="60"/>
    </row>
    <row r="27" spans="1:8" ht="44.25" customHeight="1" x14ac:dyDescent="0.2">
      <c r="A27" s="71" t="s">
        <v>106</v>
      </c>
      <c r="B27" s="71"/>
      <c r="C27" s="71"/>
      <c r="D27" s="71"/>
      <c r="E27" s="17" t="s">
        <v>53</v>
      </c>
      <c r="F27" s="34"/>
      <c r="G27" s="3"/>
    </row>
    <row r="28" spans="1:8" ht="33" customHeight="1" x14ac:dyDescent="0.2">
      <c r="A28" s="71" t="s">
        <v>54</v>
      </c>
      <c r="B28" s="71"/>
      <c r="C28" s="71"/>
      <c r="D28" s="71"/>
      <c r="E28" s="17" t="s">
        <v>53</v>
      </c>
      <c r="F28" s="14" t="e">
        <f>ROUND(IF($F$27&gt;$F$19*12350,"",$F$27*$F$24)*20,0)/20</f>
        <v>#DIV/0!</v>
      </c>
      <c r="G28" s="69"/>
      <c r="H28" s="70"/>
    </row>
    <row r="29" spans="1:8" ht="16.5" customHeight="1" x14ac:dyDescent="0.2">
      <c r="A29" s="116" t="str">
        <f>IF(F27&gt;F19*12350,"Somme dépasse montant max. autorisé  'Nbre travailleurs x max Fr. 12’350'","")</f>
        <v/>
      </c>
      <c r="B29" s="117"/>
      <c r="C29" s="117"/>
      <c r="D29" s="117"/>
      <c r="E29" s="117"/>
      <c r="F29" s="117"/>
      <c r="G29" s="3"/>
    </row>
    <row r="30" spans="1:8" ht="25.5" customHeight="1" x14ac:dyDescent="0.2">
      <c r="A30" s="76" t="s">
        <v>55</v>
      </c>
      <c r="B30" s="76"/>
      <c r="C30" s="76"/>
      <c r="D30" s="76"/>
      <c r="E30" s="2"/>
      <c r="F30" s="16"/>
      <c r="G30" s="60"/>
    </row>
    <row r="31" spans="1:8" ht="25.5" customHeight="1" x14ac:dyDescent="0.2">
      <c r="A31" s="75" t="s">
        <v>56</v>
      </c>
      <c r="B31" s="75"/>
      <c r="C31" s="75"/>
      <c r="D31" s="75"/>
      <c r="E31" s="17" t="s">
        <v>53</v>
      </c>
      <c r="F31" s="14" t="e">
        <f>ROUND(IF(F28="","",F28*0.8)*20,0)/20</f>
        <v>#DIV/0!</v>
      </c>
      <c r="G31" s="65"/>
      <c r="H31" s="66"/>
    </row>
    <row r="32" spans="1:8" ht="31.5" customHeight="1" thickBot="1" x14ac:dyDescent="0.25">
      <c r="A32" s="71" t="s">
        <v>57</v>
      </c>
      <c r="B32" s="75"/>
      <c r="C32" s="75"/>
      <c r="D32" s="75"/>
      <c r="E32" s="17" t="s">
        <v>53</v>
      </c>
      <c r="F32" s="20" t="e">
        <f>ROUND(IF(F27="","",F28*6.375%)*20,0)/20</f>
        <v>#VALUE!</v>
      </c>
      <c r="G32" s="65"/>
      <c r="H32" s="66"/>
    </row>
    <row r="33" spans="1:8" ht="36" customHeight="1" thickBot="1" x14ac:dyDescent="0.25">
      <c r="A33" s="103" t="s">
        <v>58</v>
      </c>
      <c r="B33" s="104"/>
      <c r="C33" s="104"/>
      <c r="D33" s="104"/>
      <c r="E33" s="19" t="s">
        <v>53</v>
      </c>
      <c r="F33" s="35" t="e">
        <f>IF(F24&lt;0.1,0,ROUND(SUM(F31:F32)*20,0)/20)</f>
        <v>#DIV/0!</v>
      </c>
      <c r="G33" s="67"/>
      <c r="H33" s="66"/>
    </row>
    <row r="34" spans="1:8" ht="15" x14ac:dyDescent="0.2">
      <c r="A34" s="1"/>
      <c r="B34" s="1"/>
      <c r="C34" s="1"/>
      <c r="D34" s="1"/>
      <c r="E34" s="1"/>
      <c r="F34" s="41" t="e">
        <f>IF(F24&lt;0.1,"% mini. heures perdues non atteint","")</f>
        <v>#DIV/0!</v>
      </c>
    </row>
    <row r="35" spans="1:8" ht="15" x14ac:dyDescent="0.2">
      <c r="A35" s="1"/>
      <c r="B35" s="1"/>
      <c r="C35" s="1"/>
      <c r="D35" s="1"/>
      <c r="E35" s="1"/>
      <c r="F35" s="11"/>
    </row>
    <row r="36" spans="1:8" ht="15" x14ac:dyDescent="0.2">
      <c r="A36" s="1"/>
      <c r="B36" s="1"/>
      <c r="C36" s="1"/>
      <c r="D36" s="1"/>
      <c r="E36" s="1"/>
      <c r="F36" s="11"/>
    </row>
    <row r="37" spans="1:8" ht="15" x14ac:dyDescent="0.2">
      <c r="A37" s="1"/>
      <c r="B37" s="1"/>
      <c r="C37" s="1"/>
      <c r="D37" s="1"/>
      <c r="E37" s="1"/>
      <c r="F37" s="11"/>
    </row>
    <row r="38" spans="1:8" x14ac:dyDescent="0.2">
      <c r="A38" s="44"/>
      <c r="B38" s="44"/>
      <c r="C38" s="44"/>
      <c r="D38" s="44"/>
      <c r="E38" s="44"/>
      <c r="F38" s="45"/>
    </row>
    <row r="39" spans="1:8" x14ac:dyDescent="0.2">
      <c r="A39" s="44"/>
      <c r="B39" s="44"/>
      <c r="C39" s="44"/>
      <c r="D39" s="44"/>
      <c r="E39" s="44"/>
      <c r="F39" s="45"/>
    </row>
    <row r="40" spans="1:8" x14ac:dyDescent="0.2">
      <c r="A40" s="44"/>
      <c r="B40" s="44"/>
      <c r="C40" s="44"/>
      <c r="D40" s="44"/>
      <c r="E40" s="44"/>
      <c r="F40" s="45"/>
    </row>
    <row r="41" spans="1:8" ht="15" x14ac:dyDescent="0.2">
      <c r="A41" s="47" t="s">
        <v>59</v>
      </c>
      <c r="B41" s="44"/>
      <c r="C41" s="44"/>
      <c r="D41" s="44"/>
      <c r="E41" s="44"/>
      <c r="F41" s="45"/>
    </row>
    <row r="42" spans="1:8" ht="6" customHeight="1" x14ac:dyDescent="0.2">
      <c r="A42" s="44"/>
      <c r="B42" s="44"/>
      <c r="C42" s="44"/>
      <c r="D42" s="44"/>
      <c r="E42" s="44"/>
      <c r="F42" s="45"/>
    </row>
    <row r="43" spans="1:8" ht="48" customHeight="1" x14ac:dyDescent="0.2">
      <c r="A43" s="64" t="s">
        <v>122</v>
      </c>
      <c r="B43" s="64"/>
      <c r="C43" s="64"/>
      <c r="D43" s="64"/>
      <c r="E43" s="64"/>
      <c r="F43" s="64"/>
    </row>
    <row r="44" spans="1:8" x14ac:dyDescent="0.2">
      <c r="A44" s="44"/>
      <c r="B44" s="44"/>
      <c r="C44" s="44"/>
      <c r="D44" s="44"/>
      <c r="E44" s="44"/>
      <c r="F44" s="45"/>
    </row>
    <row r="45" spans="1:8" ht="15" x14ac:dyDescent="0.2">
      <c r="A45" s="47" t="s">
        <v>60</v>
      </c>
      <c r="B45" s="44"/>
      <c r="C45" s="44"/>
      <c r="D45" s="44"/>
      <c r="E45" s="44"/>
      <c r="F45" s="45"/>
    </row>
    <row r="46" spans="1:8" ht="6" customHeight="1" x14ac:dyDescent="0.2">
      <c r="A46" s="44"/>
      <c r="B46" s="44"/>
      <c r="C46" s="44"/>
      <c r="D46" s="44"/>
      <c r="E46" s="44"/>
      <c r="F46" s="45"/>
    </row>
    <row r="47" spans="1:8" ht="80.25" customHeight="1" x14ac:dyDescent="0.2">
      <c r="A47" s="114" t="s">
        <v>98</v>
      </c>
      <c r="B47" s="106"/>
      <c r="C47" s="106"/>
      <c r="D47" s="106"/>
      <c r="E47" s="106"/>
      <c r="F47" s="106"/>
    </row>
    <row r="48" spans="1:8" x14ac:dyDescent="0.2">
      <c r="A48" s="44"/>
      <c r="B48" s="44"/>
      <c r="C48" s="44"/>
      <c r="D48" s="44"/>
      <c r="E48" s="44"/>
      <c r="F48" s="45"/>
    </row>
    <row r="49" spans="1:6" ht="15" x14ac:dyDescent="0.25">
      <c r="A49" s="48" t="s">
        <v>61</v>
      </c>
      <c r="B49" s="44"/>
      <c r="C49" s="44"/>
      <c r="D49" s="44"/>
      <c r="E49" s="44"/>
      <c r="F49" s="45"/>
    </row>
    <row r="50" spans="1:6" ht="6" customHeight="1" x14ac:dyDescent="0.2">
      <c r="A50" s="44"/>
      <c r="B50" s="44"/>
      <c r="C50" s="44"/>
      <c r="D50" s="44"/>
      <c r="E50" s="44"/>
      <c r="F50" s="45"/>
    </row>
    <row r="51" spans="1:6" ht="93" customHeight="1" x14ac:dyDescent="0.2">
      <c r="A51" s="114" t="s">
        <v>119</v>
      </c>
      <c r="B51" s="114"/>
      <c r="C51" s="114"/>
      <c r="D51" s="114"/>
      <c r="E51" s="114"/>
      <c r="F51" s="114"/>
    </row>
    <row r="52" spans="1:6" ht="6.75" customHeight="1" x14ac:dyDescent="0.2">
      <c r="A52" s="114"/>
      <c r="B52" s="114"/>
      <c r="C52" s="114"/>
      <c r="D52" s="114"/>
      <c r="E52" s="114"/>
      <c r="F52" s="114"/>
    </row>
    <row r="53" spans="1:6" x14ac:dyDescent="0.2">
      <c r="A53" s="44"/>
      <c r="B53" s="44"/>
      <c r="C53" s="44"/>
      <c r="D53" s="44"/>
      <c r="E53" s="44"/>
      <c r="F53" s="45"/>
    </row>
    <row r="54" spans="1:6" ht="15" x14ac:dyDescent="0.25">
      <c r="A54" s="79" t="s">
        <v>115</v>
      </c>
      <c r="B54" s="79"/>
      <c r="C54" s="79"/>
      <c r="D54" s="79"/>
      <c r="E54" s="79"/>
      <c r="F54" s="79"/>
    </row>
    <row r="55" spans="1:6" ht="6" customHeight="1" x14ac:dyDescent="0.2">
      <c r="A55" s="52"/>
      <c r="B55" s="52"/>
      <c r="C55" s="52"/>
      <c r="D55" s="52"/>
      <c r="E55" s="52"/>
      <c r="F55" s="53"/>
    </row>
    <row r="56" spans="1:6" ht="49.5" customHeight="1" x14ac:dyDescent="0.2">
      <c r="A56" s="64" t="s">
        <v>62</v>
      </c>
      <c r="B56" s="64"/>
      <c r="C56" s="64"/>
      <c r="D56" s="64"/>
      <c r="E56" s="64"/>
      <c r="F56" s="64"/>
    </row>
    <row r="57" spans="1:6" x14ac:dyDescent="0.2">
      <c r="A57" s="52"/>
      <c r="B57" s="52"/>
      <c r="C57" s="52"/>
      <c r="D57" s="52"/>
      <c r="E57" s="52"/>
      <c r="F57" s="53"/>
    </row>
    <row r="58" spans="1:6" ht="14.25" customHeight="1" x14ac:dyDescent="0.2">
      <c r="A58" s="64" t="s">
        <v>116</v>
      </c>
      <c r="B58" s="64"/>
      <c r="C58" s="64"/>
      <c r="D58" s="64"/>
      <c r="E58" s="64"/>
      <c r="F58" s="64"/>
    </row>
    <row r="59" spans="1:6" x14ac:dyDescent="0.2">
      <c r="A59" s="64"/>
      <c r="B59" s="64"/>
      <c r="C59" s="64"/>
      <c r="D59" s="64"/>
      <c r="E59" s="64"/>
      <c r="F59" s="64"/>
    </row>
    <row r="60" spans="1:6" ht="20.25" customHeight="1" x14ac:dyDescent="0.2">
      <c r="A60" s="64"/>
      <c r="B60" s="64"/>
      <c r="C60" s="64"/>
      <c r="D60" s="64"/>
      <c r="E60" s="64"/>
      <c r="F60" s="64"/>
    </row>
    <row r="61" spans="1:6" x14ac:dyDescent="0.2">
      <c r="A61" s="52"/>
      <c r="B61" s="52"/>
      <c r="C61" s="52"/>
      <c r="D61" s="52"/>
      <c r="E61" s="52"/>
      <c r="F61" s="53"/>
    </row>
    <row r="62" spans="1:6" ht="15" x14ac:dyDescent="0.25">
      <c r="A62" s="54" t="s">
        <v>117</v>
      </c>
      <c r="B62" s="52"/>
      <c r="C62" s="52"/>
      <c r="D62" s="52"/>
      <c r="E62" s="52"/>
      <c r="F62" s="53"/>
    </row>
    <row r="63" spans="1:6" ht="6" customHeight="1" x14ac:dyDescent="0.2">
      <c r="A63" s="52"/>
      <c r="B63" s="52"/>
      <c r="C63" s="52"/>
      <c r="D63" s="52"/>
      <c r="E63" s="52"/>
      <c r="F63" s="53"/>
    </row>
    <row r="64" spans="1:6" ht="48.75" customHeight="1" x14ac:dyDescent="0.2">
      <c r="A64" s="64" t="s">
        <v>63</v>
      </c>
      <c r="B64" s="64"/>
      <c r="C64" s="64"/>
      <c r="D64" s="64"/>
      <c r="E64" s="64"/>
      <c r="F64" s="64"/>
    </row>
    <row r="65" spans="1:6" x14ac:dyDescent="0.2">
      <c r="A65" s="52"/>
      <c r="B65" s="52"/>
      <c r="C65" s="52"/>
      <c r="D65" s="52"/>
      <c r="E65" s="52"/>
      <c r="F65" s="53"/>
    </row>
    <row r="66" spans="1:6" x14ac:dyDescent="0.2">
      <c r="A66" s="115" t="s">
        <v>64</v>
      </c>
      <c r="B66" s="115"/>
      <c r="C66" s="115"/>
      <c r="D66" s="115"/>
      <c r="E66" s="115"/>
      <c r="F66" s="115"/>
    </row>
    <row r="67" spans="1:6" x14ac:dyDescent="0.2">
      <c r="A67" s="52"/>
      <c r="B67" s="52"/>
      <c r="C67" s="52"/>
      <c r="D67" s="52"/>
      <c r="E67" s="52"/>
      <c r="F67" s="53"/>
    </row>
    <row r="68" spans="1:6" x14ac:dyDescent="0.2">
      <c r="A68" s="64" t="s">
        <v>118</v>
      </c>
      <c r="B68" s="64"/>
      <c r="C68" s="64"/>
      <c r="D68" s="64"/>
      <c r="E68" s="64"/>
      <c r="F68" s="64"/>
    </row>
    <row r="69" spans="1:6" ht="18.75" customHeight="1" x14ac:dyDescent="0.2">
      <c r="A69" s="64"/>
      <c r="B69" s="64"/>
      <c r="C69" s="64"/>
      <c r="D69" s="64"/>
      <c r="E69" s="64"/>
      <c r="F69" s="64"/>
    </row>
    <row r="70" spans="1:6" s="49" customFormat="1" ht="18.75" customHeight="1" x14ac:dyDescent="0.2"/>
    <row r="71" spans="1:6" ht="15" customHeight="1" x14ac:dyDescent="0.2">
      <c r="A71" s="49"/>
      <c r="B71" s="49"/>
      <c r="C71" s="49"/>
      <c r="D71" s="49"/>
      <c r="E71" s="49"/>
      <c r="F71" s="49"/>
    </row>
    <row r="72" spans="1:6" x14ac:dyDescent="0.2">
      <c r="A72" s="44" t="s">
        <v>65</v>
      </c>
      <c r="B72" s="44"/>
      <c r="C72" s="44"/>
      <c r="D72" s="44" t="s">
        <v>66</v>
      </c>
      <c r="E72" s="44"/>
      <c r="F72" s="44"/>
    </row>
    <row r="73" spans="1:6" x14ac:dyDescent="0.2">
      <c r="A73" s="107"/>
      <c r="B73" s="107"/>
      <c r="C73" s="44"/>
      <c r="D73" s="44"/>
      <c r="E73" s="44"/>
      <c r="F73" s="44"/>
    </row>
    <row r="74" spans="1:6" ht="15" customHeight="1" x14ac:dyDescent="0.2">
      <c r="A74" s="108" t="s">
        <v>23</v>
      </c>
      <c r="B74" s="108"/>
      <c r="C74" s="49"/>
      <c r="D74" s="49"/>
      <c r="E74" s="49"/>
      <c r="F74" s="49"/>
    </row>
    <row r="75" spans="1:6" x14ac:dyDescent="0.2">
      <c r="A75" s="109"/>
      <c r="B75" s="109"/>
      <c r="C75" s="44"/>
      <c r="D75" s="50"/>
      <c r="E75" s="50"/>
      <c r="F75" s="50"/>
    </row>
    <row r="76" spans="1:6" x14ac:dyDescent="0.2">
      <c r="A76" s="46"/>
      <c r="B76" s="46"/>
      <c r="C76" s="46"/>
      <c r="D76" s="46"/>
      <c r="E76" s="46"/>
      <c r="F76" s="46"/>
    </row>
    <row r="77" spans="1:6" x14ac:dyDescent="0.2">
      <c r="A77" s="44"/>
      <c r="B77" s="44"/>
      <c r="C77" s="44"/>
      <c r="D77" s="44"/>
      <c r="E77" s="44"/>
      <c r="F77" s="44"/>
    </row>
    <row r="78" spans="1:6" x14ac:dyDescent="0.2">
      <c r="A78" s="44"/>
      <c r="B78" s="44"/>
      <c r="C78" s="44"/>
      <c r="D78" s="44"/>
      <c r="E78" s="44"/>
      <c r="F78" s="44"/>
    </row>
    <row r="79" spans="1:6" ht="58.5" customHeight="1" x14ac:dyDescent="0.2">
      <c r="A79" s="51" t="s">
        <v>67</v>
      </c>
      <c r="B79" s="102" t="s">
        <v>68</v>
      </c>
      <c r="C79" s="102"/>
      <c r="D79" s="102"/>
      <c r="E79" s="102"/>
      <c r="F79" s="102"/>
    </row>
  </sheetData>
  <sheetProtection password="8E1A" sheet="1" selectLockedCells="1"/>
  <mergeCells count="48">
    <mergeCell ref="A68:F69"/>
    <mergeCell ref="A32:D32"/>
    <mergeCell ref="G32:H32"/>
    <mergeCell ref="A75:B75"/>
    <mergeCell ref="A18:D18"/>
    <mergeCell ref="A13:F13"/>
    <mergeCell ref="B79:F79"/>
    <mergeCell ref="A33:D33"/>
    <mergeCell ref="G33:H33"/>
    <mergeCell ref="A43:F43"/>
    <mergeCell ref="A47:F47"/>
    <mergeCell ref="A56:F56"/>
    <mergeCell ref="A66:F66"/>
    <mergeCell ref="A64:F64"/>
    <mergeCell ref="A73:B73"/>
    <mergeCell ref="A74:B74"/>
    <mergeCell ref="A51:F52"/>
    <mergeCell ref="A54:F54"/>
    <mergeCell ref="A58:F60"/>
    <mergeCell ref="A29:F29"/>
    <mergeCell ref="A19:B19"/>
    <mergeCell ref="A28:D28"/>
    <mergeCell ref="A22:D22"/>
    <mergeCell ref="A23:D23"/>
    <mergeCell ref="A24:D24"/>
    <mergeCell ref="A26:D26"/>
    <mergeCell ref="A27:D27"/>
    <mergeCell ref="G28:H28"/>
    <mergeCell ref="A30:D30"/>
    <mergeCell ref="A31:D31"/>
    <mergeCell ref="G31:H31"/>
    <mergeCell ref="A25:F25"/>
    <mergeCell ref="A1:F1"/>
    <mergeCell ref="D4:F4"/>
    <mergeCell ref="D5:F5"/>
    <mergeCell ref="D6:F6"/>
    <mergeCell ref="D7:F7"/>
    <mergeCell ref="A2:E2"/>
    <mergeCell ref="C14:F14"/>
    <mergeCell ref="A16:F16"/>
    <mergeCell ref="A4:C4"/>
    <mergeCell ref="A5:C5"/>
    <mergeCell ref="A6:C6"/>
    <mergeCell ref="A7:C7"/>
    <mergeCell ref="B8:C8"/>
    <mergeCell ref="B9:C9"/>
    <mergeCell ref="B10:C10"/>
    <mergeCell ref="B11:C11"/>
  </mergeCells>
  <conditionalFormatting sqref="F24">
    <cfRule type="containsErrors" dxfId="21" priority="6">
      <formula>ISERROR(F24)</formula>
    </cfRule>
    <cfRule type="cellIs" dxfId="20" priority="10" operator="lessThan">
      <formula>0.1</formula>
    </cfRule>
    <cfRule type="expression" dxfId="19" priority="11">
      <formula>$F$23&gt;$F$22</formula>
    </cfRule>
  </conditionalFormatting>
  <conditionalFormatting sqref="A29">
    <cfRule type="expression" dxfId="18" priority="9">
      <formula>$F$27&gt;$F$19*12350</formula>
    </cfRule>
  </conditionalFormatting>
  <conditionalFormatting sqref="F34">
    <cfRule type="containsErrors" dxfId="17" priority="1">
      <formula>ISERROR(F34)</formula>
    </cfRule>
    <cfRule type="expression" dxfId="16" priority="8">
      <formula>$F$24&lt;0.1</formula>
    </cfRule>
  </conditionalFormatting>
  <conditionalFormatting sqref="F21">
    <cfRule type="expression" dxfId="15" priority="7">
      <formula>$F$20&gt;$F$19</formula>
    </cfRule>
  </conditionalFormatting>
  <conditionalFormatting sqref="F28">
    <cfRule type="containsErrors" dxfId="14" priority="5">
      <formula>ISERROR(F28)</formula>
    </cfRule>
  </conditionalFormatting>
  <conditionalFormatting sqref="F31">
    <cfRule type="containsErrors" dxfId="13" priority="4">
      <formula>ISERROR(F31)</formula>
    </cfRule>
  </conditionalFormatting>
  <conditionalFormatting sqref="F32">
    <cfRule type="containsErrors" dxfId="12" priority="3">
      <formula>ISERROR(F32)</formula>
    </cfRule>
  </conditionalFormatting>
  <conditionalFormatting sqref="F33">
    <cfRule type="containsErrors" dxfId="11" priority="2">
      <formula>ISERROR(F33)</formula>
    </cfRule>
  </conditionalFormatting>
  <pageMargins left="0.39370078740157483" right="0.39370078740157483" top="0.59055118110236227" bottom="0.39370078740157483" header="0.31496062992125984" footer="0.31496062992125984"/>
  <pageSetup paperSize="9" scale="90" fitToHeight="2" orientation="portrait" r:id="rId1"/>
  <headerFooter>
    <oddHeader>&amp;L&amp;10Assurance-chômage</oddHeader>
    <oddFooter>&amp;R&amp;9KAE-COVID-19 (V 30.03.2020)</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7"/>
  <sheetViews>
    <sheetView showGridLines="0" zoomScaleNormal="100" workbookViewId="0">
      <selection activeCell="A4" sqref="A4:C4"/>
    </sheetView>
  </sheetViews>
  <sheetFormatPr baseColWidth="10" defaultColWidth="11" defaultRowHeight="14.25" x14ac:dyDescent="0.2"/>
  <cols>
    <col min="1" max="1" width="17.625" customWidth="1"/>
    <col min="2" max="2" width="17.125" customWidth="1"/>
    <col min="3" max="3" width="16" customWidth="1"/>
    <col min="4" max="4" width="21.625" customWidth="1"/>
    <col min="5" max="5" width="3.5" customWidth="1"/>
    <col min="6" max="6" width="17" customWidth="1"/>
    <col min="7" max="7" width="8.125" customWidth="1"/>
  </cols>
  <sheetData>
    <row r="1" spans="1:10" ht="63.6" customHeight="1" x14ac:dyDescent="0.2">
      <c r="A1" s="119" t="s">
        <v>99</v>
      </c>
      <c r="B1" s="80"/>
      <c r="C1" s="80"/>
      <c r="D1" s="80"/>
      <c r="E1" s="80"/>
      <c r="F1" s="80"/>
      <c r="G1" s="4"/>
      <c r="H1" s="4"/>
      <c r="I1" s="4"/>
      <c r="J1" s="5"/>
    </row>
    <row r="2" spans="1:10" ht="18" customHeight="1" x14ac:dyDescent="0.2">
      <c r="A2" s="120" t="s">
        <v>132</v>
      </c>
      <c r="B2" s="120"/>
      <c r="C2" s="120"/>
      <c r="D2" s="120"/>
      <c r="E2" s="120"/>
      <c r="F2" s="120"/>
      <c r="G2" s="4"/>
      <c r="H2" s="4"/>
      <c r="I2" s="4"/>
      <c r="J2" s="5"/>
    </row>
    <row r="3" spans="1:10" s="6" customFormat="1" ht="18.75" customHeight="1" x14ac:dyDescent="0.2">
      <c r="A3" s="21" t="s">
        <v>69</v>
      </c>
      <c r="B3" s="22"/>
      <c r="C3" s="22"/>
      <c r="D3" s="56" t="s">
        <v>70</v>
      </c>
      <c r="E3" s="22"/>
      <c r="F3" s="23"/>
    </row>
    <row r="4" spans="1:10" s="6" customFormat="1" ht="18.75" customHeight="1" x14ac:dyDescent="0.2">
      <c r="A4" s="97"/>
      <c r="B4" s="98"/>
      <c r="C4" s="98"/>
      <c r="D4" s="83"/>
      <c r="E4" s="84"/>
      <c r="F4" s="85"/>
    </row>
    <row r="5" spans="1:10" s="6" customFormat="1" ht="18.75" customHeight="1" x14ac:dyDescent="0.2">
      <c r="A5" s="97"/>
      <c r="B5" s="98"/>
      <c r="C5" s="98"/>
      <c r="D5" s="86"/>
      <c r="E5" s="87"/>
      <c r="F5" s="88"/>
    </row>
    <row r="6" spans="1:10" s="6" customFormat="1" ht="18.75" customHeight="1" x14ac:dyDescent="0.2">
      <c r="A6" s="97"/>
      <c r="B6" s="98"/>
      <c r="C6" s="98"/>
      <c r="D6" s="86"/>
      <c r="E6" s="87"/>
      <c r="F6" s="88"/>
    </row>
    <row r="7" spans="1:10" s="6" customFormat="1" ht="18.75" customHeight="1" x14ac:dyDescent="0.2">
      <c r="A7" s="97"/>
      <c r="B7" s="98"/>
      <c r="C7" s="98"/>
      <c r="D7" s="89"/>
      <c r="E7" s="90"/>
      <c r="F7" s="91"/>
    </row>
    <row r="8" spans="1:10" s="6" customFormat="1" ht="18.75" customHeight="1" x14ac:dyDescent="0.2">
      <c r="A8" s="26" t="s">
        <v>71</v>
      </c>
      <c r="B8" s="100"/>
      <c r="C8" s="101"/>
      <c r="D8" s="57"/>
      <c r="E8" s="24"/>
      <c r="F8" s="25"/>
    </row>
    <row r="9" spans="1:10" s="6" customFormat="1" ht="18.75" customHeight="1" x14ac:dyDescent="0.2">
      <c r="A9" s="27" t="s">
        <v>72</v>
      </c>
      <c r="B9" s="95"/>
      <c r="C9" s="96"/>
      <c r="D9" s="58"/>
      <c r="E9" s="29"/>
      <c r="F9" s="30"/>
    </row>
    <row r="10" spans="1:10" s="6" customFormat="1" ht="18.75" customHeight="1" x14ac:dyDescent="0.2">
      <c r="A10" s="26" t="s">
        <v>73</v>
      </c>
      <c r="B10" s="100"/>
      <c r="C10" s="100"/>
      <c r="D10" s="58"/>
      <c r="E10" s="29"/>
      <c r="F10" s="30"/>
    </row>
    <row r="11" spans="1:10" s="6" customFormat="1" ht="18.75" customHeight="1" x14ac:dyDescent="0.2">
      <c r="A11" s="26" t="s">
        <v>74</v>
      </c>
      <c r="B11" s="100"/>
      <c r="C11" s="100"/>
      <c r="D11" s="58"/>
      <c r="E11" s="29"/>
      <c r="F11" s="30"/>
    </row>
    <row r="12" spans="1:10" s="6" customFormat="1" ht="18.75" customHeight="1" x14ac:dyDescent="0.2">
      <c r="A12" s="26" t="s">
        <v>75</v>
      </c>
      <c r="B12" s="24"/>
      <c r="C12" s="29"/>
      <c r="D12" s="58"/>
      <c r="E12" s="29"/>
      <c r="F12" s="30"/>
    </row>
    <row r="13" spans="1:10" s="6" customFormat="1" ht="21.75" customHeight="1" x14ac:dyDescent="0.2">
      <c r="A13" s="92"/>
      <c r="B13" s="93"/>
      <c r="C13" s="93"/>
      <c r="D13" s="93"/>
      <c r="E13" s="93"/>
      <c r="F13" s="94"/>
    </row>
    <row r="14" spans="1:10" s="32" customFormat="1" ht="37.5" customHeight="1" x14ac:dyDescent="0.2">
      <c r="A14" s="12" t="s">
        <v>76</v>
      </c>
      <c r="B14" s="13"/>
      <c r="C14" s="81"/>
      <c r="D14" s="81"/>
      <c r="E14" s="81"/>
      <c r="F14" s="82"/>
    </row>
    <row r="15" spans="1:10" ht="8.25" customHeight="1" x14ac:dyDescent="0.2">
      <c r="A15" s="1"/>
    </row>
    <row r="16" spans="1:10" ht="36" customHeight="1" x14ac:dyDescent="0.2">
      <c r="A16" s="74" t="s">
        <v>101</v>
      </c>
      <c r="B16" s="74"/>
      <c r="C16" s="74"/>
      <c r="D16" s="74"/>
      <c r="E16" s="74"/>
      <c r="F16" s="74"/>
      <c r="G16" s="3"/>
    </row>
    <row r="17" spans="1:8" ht="12.6" customHeight="1" x14ac:dyDescent="0.2">
      <c r="A17" s="31"/>
      <c r="B17" s="31"/>
      <c r="C17" s="31"/>
      <c r="D17" s="31"/>
      <c r="E17" s="31"/>
      <c r="F17" s="31"/>
      <c r="G17" s="3"/>
    </row>
    <row r="18" spans="1:8" ht="25.5" customHeight="1" x14ac:dyDescent="0.2">
      <c r="A18" s="76" t="s">
        <v>77</v>
      </c>
      <c r="B18" s="76"/>
      <c r="C18" s="76"/>
      <c r="D18" s="76"/>
      <c r="E18" s="2"/>
      <c r="F18" s="16"/>
      <c r="G18" s="3"/>
    </row>
    <row r="19" spans="1:8" ht="25.5" customHeight="1" x14ac:dyDescent="0.2">
      <c r="A19" s="61" t="s">
        <v>78</v>
      </c>
      <c r="B19" s="61"/>
      <c r="C19" s="61"/>
      <c r="D19" s="61"/>
      <c r="E19" s="28"/>
      <c r="F19" s="40"/>
      <c r="G19" s="3"/>
    </row>
    <row r="20" spans="1:8" ht="25.5" customHeight="1" x14ac:dyDescent="0.2">
      <c r="A20" s="61" t="s">
        <v>102</v>
      </c>
      <c r="B20" s="61"/>
      <c r="C20" s="61"/>
      <c r="D20" s="61"/>
      <c r="E20" s="43" t="str">
        <f>IF(F20&gt;F19,"Errore Numero","")</f>
        <v/>
      </c>
      <c r="F20" s="40"/>
      <c r="G20" s="3"/>
    </row>
    <row r="21" spans="1:8" ht="15" customHeight="1" x14ac:dyDescent="0.2">
      <c r="A21" s="61"/>
      <c r="B21" s="37"/>
      <c r="C21" s="37"/>
      <c r="D21" s="37"/>
      <c r="E21" s="28"/>
      <c r="F21" s="38"/>
      <c r="G21" s="3"/>
    </row>
    <row r="22" spans="1:8" ht="25.5" customHeight="1" x14ac:dyDescent="0.2">
      <c r="A22" s="71" t="s">
        <v>103</v>
      </c>
      <c r="B22" s="71"/>
      <c r="C22" s="71"/>
      <c r="D22" s="71"/>
      <c r="E22" s="15" t="s">
        <v>79</v>
      </c>
      <c r="F22" s="34"/>
      <c r="G22" s="7"/>
    </row>
    <row r="23" spans="1:8" ht="25.5" customHeight="1" x14ac:dyDescent="0.2">
      <c r="A23" s="71" t="s">
        <v>104</v>
      </c>
      <c r="B23" s="71"/>
      <c r="C23" s="71"/>
      <c r="D23" s="71"/>
      <c r="E23" s="15" t="s">
        <v>79</v>
      </c>
      <c r="F23" s="34"/>
      <c r="G23" s="7"/>
    </row>
    <row r="24" spans="1:8" ht="25.5" customHeight="1" x14ac:dyDescent="0.2">
      <c r="A24" s="75" t="s">
        <v>80</v>
      </c>
      <c r="B24" s="75"/>
      <c r="C24" s="75"/>
      <c r="D24" s="75"/>
      <c r="E24" s="15"/>
      <c r="F24" s="36" t="e">
        <f>IF(F23&gt;F22,"Errore Ore",F23/F22)</f>
        <v>#DIV/0!</v>
      </c>
      <c r="G24" s="8"/>
    </row>
    <row r="25" spans="1:8" ht="16.5" customHeight="1" x14ac:dyDescent="0.2">
      <c r="A25" s="3"/>
      <c r="B25" s="3"/>
      <c r="C25" s="3"/>
      <c r="D25" s="3"/>
      <c r="E25" s="3"/>
      <c r="F25" s="18" t="s">
        <v>81</v>
      </c>
      <c r="G25" s="9"/>
    </row>
    <row r="26" spans="1:8" ht="25.5" customHeight="1" x14ac:dyDescent="0.2">
      <c r="A26" s="76" t="s">
        <v>82</v>
      </c>
      <c r="B26" s="76"/>
      <c r="C26" s="76"/>
      <c r="D26" s="76"/>
      <c r="E26" s="2"/>
      <c r="F26" s="16"/>
      <c r="G26" s="60"/>
    </row>
    <row r="27" spans="1:8" ht="44.25" customHeight="1" x14ac:dyDescent="0.2">
      <c r="A27" s="71" t="s">
        <v>107</v>
      </c>
      <c r="B27" s="71"/>
      <c r="C27" s="71"/>
      <c r="D27" s="71"/>
      <c r="E27" s="17" t="s">
        <v>14</v>
      </c>
      <c r="F27" s="34"/>
      <c r="G27" s="3"/>
    </row>
    <row r="28" spans="1:8" ht="25.5" customHeight="1" x14ac:dyDescent="0.2">
      <c r="A28" s="71" t="s">
        <v>83</v>
      </c>
      <c r="B28" s="71"/>
      <c r="C28" s="71"/>
      <c r="D28" s="71"/>
      <c r="E28" s="17" t="s">
        <v>14</v>
      </c>
      <c r="F28" s="14" t="e">
        <f>ROUND(IF($F$27&gt;$F$19*12350,"",$F$27*$F$24)*20,0)/20</f>
        <v>#DIV/0!</v>
      </c>
      <c r="G28" s="69"/>
      <c r="H28" s="70"/>
    </row>
    <row r="29" spans="1:8" ht="29.25" customHeight="1" x14ac:dyDescent="0.2">
      <c r="A29" s="68" t="str">
        <f>IF($F$27&gt;$F$19*12350,"AHV-pflichtige Lohnsumme übersteigt max. möglichen Betrag   'Anzahl Arbeitnehmende x max. Fr. 12'350'","")</f>
        <v/>
      </c>
      <c r="B29" s="68"/>
      <c r="C29" s="68"/>
      <c r="D29" s="68"/>
      <c r="E29" s="68"/>
      <c r="F29" s="68"/>
      <c r="G29" s="3"/>
    </row>
    <row r="30" spans="1:8" ht="25.5" customHeight="1" x14ac:dyDescent="0.2">
      <c r="A30" s="76" t="s">
        <v>84</v>
      </c>
      <c r="B30" s="76"/>
      <c r="C30" s="76"/>
      <c r="D30" s="76"/>
      <c r="E30" s="2"/>
      <c r="F30" s="16"/>
      <c r="G30" s="60"/>
    </row>
    <row r="31" spans="1:8" ht="25.5" customHeight="1" x14ac:dyDescent="0.2">
      <c r="A31" s="75" t="s">
        <v>85</v>
      </c>
      <c r="B31" s="75"/>
      <c r="C31" s="75"/>
      <c r="D31" s="75"/>
      <c r="E31" s="17" t="s">
        <v>14</v>
      </c>
      <c r="F31" s="14" t="e">
        <f>ROUND(IF(F28="","",F28*0.8)*20,0)/20</f>
        <v>#DIV/0!</v>
      </c>
      <c r="G31" s="65"/>
      <c r="H31" s="66"/>
    </row>
    <row r="32" spans="1:8" ht="31.5" customHeight="1" thickBot="1" x14ac:dyDescent="0.25">
      <c r="A32" s="71" t="s">
        <v>86</v>
      </c>
      <c r="B32" s="75"/>
      <c r="C32" s="75"/>
      <c r="D32" s="75"/>
      <c r="E32" s="17" t="s">
        <v>14</v>
      </c>
      <c r="F32" s="20" t="e">
        <f>ROUND(IF(F27="","",F28*6.375%)*20,0)/20</f>
        <v>#VALUE!</v>
      </c>
      <c r="G32" s="65"/>
      <c r="H32" s="66"/>
    </row>
    <row r="33" spans="1:8" ht="36" customHeight="1" thickBot="1" x14ac:dyDescent="0.25">
      <c r="A33" s="103" t="s">
        <v>87</v>
      </c>
      <c r="B33" s="104"/>
      <c r="C33" s="104"/>
      <c r="D33" s="104"/>
      <c r="E33" s="19" t="s">
        <v>14</v>
      </c>
      <c r="F33" s="35" t="e">
        <f>IF(F24&lt;0.1,0,ROUND(SUM(F31:F32)*20,0)/20)</f>
        <v>#DIV/0!</v>
      </c>
      <c r="G33" s="67"/>
      <c r="H33" s="66"/>
    </row>
    <row r="34" spans="1:8" ht="15" x14ac:dyDescent="0.2">
      <c r="A34" s="1"/>
      <c r="B34" s="1"/>
      <c r="C34" s="1"/>
      <c r="D34" s="1"/>
      <c r="E34" s="1"/>
      <c r="F34" s="41" t="e">
        <f>IF(F24&lt;0.1,"Perdita di lavoro minima non raggiunta","")</f>
        <v>#DIV/0!</v>
      </c>
    </row>
    <row r="35" spans="1:8" ht="15" x14ac:dyDescent="0.2">
      <c r="A35" s="1"/>
      <c r="B35" s="1"/>
      <c r="C35" s="1"/>
      <c r="D35" s="1"/>
      <c r="E35" s="1"/>
      <c r="F35" s="11"/>
    </row>
    <row r="36" spans="1:8" ht="15" x14ac:dyDescent="0.2">
      <c r="A36" s="1"/>
      <c r="B36" s="1"/>
      <c r="C36" s="1"/>
      <c r="D36" s="1"/>
      <c r="E36" s="1"/>
      <c r="F36" s="11"/>
    </row>
    <row r="37" spans="1:8" x14ac:dyDescent="0.2">
      <c r="A37" s="44"/>
      <c r="B37" s="44"/>
      <c r="C37" s="44"/>
      <c r="D37" s="44"/>
      <c r="E37" s="44"/>
      <c r="F37" s="45"/>
    </row>
    <row r="38" spans="1:8" x14ac:dyDescent="0.2">
      <c r="A38" s="44"/>
      <c r="B38" s="44"/>
      <c r="C38" s="44"/>
      <c r="D38" s="44"/>
      <c r="E38" s="44"/>
      <c r="F38" s="45"/>
    </row>
    <row r="39" spans="1:8" x14ac:dyDescent="0.2">
      <c r="A39" s="44"/>
      <c r="B39" s="44"/>
      <c r="C39" s="44"/>
      <c r="D39" s="44"/>
      <c r="E39" s="44"/>
      <c r="F39" s="45"/>
    </row>
    <row r="40" spans="1:8" ht="15" x14ac:dyDescent="0.2">
      <c r="A40" s="47" t="s">
        <v>88</v>
      </c>
      <c r="B40" s="44"/>
      <c r="C40" s="44"/>
      <c r="D40" s="44"/>
      <c r="E40" s="44"/>
      <c r="F40" s="45"/>
    </row>
    <row r="41" spans="1:8" ht="6" customHeight="1" x14ac:dyDescent="0.2">
      <c r="A41" s="44"/>
      <c r="B41" s="44"/>
      <c r="C41" s="44"/>
      <c r="D41" s="44"/>
      <c r="E41" s="44"/>
      <c r="F41" s="45"/>
    </row>
    <row r="42" spans="1:8" ht="47.25" customHeight="1" x14ac:dyDescent="0.2">
      <c r="A42" s="106" t="s">
        <v>123</v>
      </c>
      <c r="B42" s="106"/>
      <c r="C42" s="106"/>
      <c r="D42" s="106"/>
      <c r="E42" s="106"/>
      <c r="F42" s="106"/>
    </row>
    <row r="43" spans="1:8" x14ac:dyDescent="0.2">
      <c r="A43" s="44"/>
      <c r="B43" s="44"/>
      <c r="C43" s="44"/>
      <c r="D43" s="44"/>
      <c r="E43" s="44"/>
      <c r="F43" s="45"/>
    </row>
    <row r="44" spans="1:8" ht="15" x14ac:dyDescent="0.2">
      <c r="A44" s="47" t="s">
        <v>89</v>
      </c>
      <c r="B44" s="44"/>
      <c r="C44" s="44"/>
      <c r="D44" s="44"/>
      <c r="E44" s="44"/>
      <c r="F44" s="45"/>
    </row>
    <row r="45" spans="1:8" ht="6" customHeight="1" x14ac:dyDescent="0.2">
      <c r="A45" s="44"/>
      <c r="B45" s="44"/>
      <c r="C45" s="44"/>
      <c r="D45" s="44"/>
      <c r="E45" s="44"/>
      <c r="F45" s="45"/>
    </row>
    <row r="46" spans="1:8" ht="76.5" customHeight="1" x14ac:dyDescent="0.2">
      <c r="A46" s="106" t="s">
        <v>120</v>
      </c>
      <c r="B46" s="106"/>
      <c r="C46" s="106"/>
      <c r="D46" s="106"/>
      <c r="E46" s="106"/>
      <c r="F46" s="106"/>
    </row>
    <row r="47" spans="1:8" x14ac:dyDescent="0.2">
      <c r="A47" s="44"/>
      <c r="B47" s="44"/>
      <c r="C47" s="44"/>
      <c r="D47" s="44"/>
      <c r="E47" s="44"/>
      <c r="F47" s="45"/>
    </row>
    <row r="48" spans="1:8" ht="15" x14ac:dyDescent="0.25">
      <c r="A48" s="48" t="s">
        <v>90</v>
      </c>
      <c r="B48" s="44"/>
      <c r="C48" s="44"/>
      <c r="D48" s="44"/>
      <c r="E48" s="44"/>
      <c r="F48" s="45"/>
    </row>
    <row r="49" spans="1:6" ht="6" customHeight="1" x14ac:dyDescent="0.2">
      <c r="A49" s="44"/>
      <c r="B49" s="44"/>
      <c r="C49" s="44"/>
      <c r="D49" s="44"/>
      <c r="E49" s="44"/>
      <c r="F49" s="45"/>
    </row>
    <row r="50" spans="1:6" ht="75.75" customHeight="1" x14ac:dyDescent="0.2">
      <c r="A50" s="106" t="s">
        <v>121</v>
      </c>
      <c r="B50" s="106"/>
      <c r="C50" s="106"/>
      <c r="D50" s="106"/>
      <c r="E50" s="106"/>
      <c r="F50" s="106"/>
    </row>
    <row r="51" spans="1:6" x14ac:dyDescent="0.2">
      <c r="A51" s="44"/>
      <c r="B51" s="44"/>
      <c r="C51" s="44"/>
      <c r="D51" s="44"/>
      <c r="E51" s="44"/>
      <c r="F51" s="45"/>
    </row>
    <row r="52" spans="1:6" ht="15" x14ac:dyDescent="0.25">
      <c r="A52" s="55" t="s">
        <v>125</v>
      </c>
      <c r="B52" s="44"/>
      <c r="C52" s="44"/>
      <c r="D52" s="44"/>
      <c r="E52" s="44"/>
      <c r="F52" s="45"/>
    </row>
    <row r="53" spans="1:6" x14ac:dyDescent="0.2">
      <c r="A53" s="44"/>
      <c r="B53" s="44"/>
      <c r="C53" s="44"/>
      <c r="D53" s="44"/>
      <c r="E53" s="44"/>
      <c r="F53" s="45"/>
    </row>
    <row r="54" spans="1:6" ht="31.5" customHeight="1" x14ac:dyDescent="0.2">
      <c r="A54" s="106" t="s">
        <v>91</v>
      </c>
      <c r="B54" s="106"/>
      <c r="C54" s="106"/>
      <c r="D54" s="106"/>
      <c r="E54" s="106"/>
      <c r="F54" s="106"/>
    </row>
    <row r="55" spans="1:6" x14ac:dyDescent="0.2">
      <c r="A55" s="44"/>
      <c r="B55" s="44"/>
      <c r="C55" s="44"/>
      <c r="D55" s="44"/>
      <c r="E55" s="44"/>
      <c r="F55" s="45"/>
    </row>
    <row r="56" spans="1:6" ht="48.75" customHeight="1" x14ac:dyDescent="0.2">
      <c r="A56" s="106" t="s">
        <v>126</v>
      </c>
      <c r="B56" s="106"/>
      <c r="C56" s="106"/>
      <c r="D56" s="106"/>
      <c r="E56" s="106"/>
      <c r="F56" s="106"/>
    </row>
    <row r="57" spans="1:6" x14ac:dyDescent="0.2">
      <c r="A57" s="44"/>
      <c r="B57" s="44"/>
      <c r="C57" s="44"/>
      <c r="D57" s="44"/>
      <c r="E57" s="44"/>
      <c r="F57" s="45"/>
    </row>
    <row r="58" spans="1:6" ht="15" x14ac:dyDescent="0.25">
      <c r="A58" s="55" t="s">
        <v>124</v>
      </c>
      <c r="B58" s="44"/>
      <c r="C58" s="44"/>
      <c r="D58" s="44"/>
      <c r="E58" s="44"/>
      <c r="F58" s="45"/>
    </row>
    <row r="59" spans="1:6" ht="6" customHeight="1" x14ac:dyDescent="0.2">
      <c r="A59" s="44"/>
      <c r="B59" s="44"/>
      <c r="C59" s="44"/>
      <c r="D59" s="44"/>
      <c r="E59" s="44"/>
      <c r="F59" s="45"/>
    </row>
    <row r="60" spans="1:6" ht="45" customHeight="1" x14ac:dyDescent="0.2">
      <c r="A60" s="106" t="s">
        <v>92</v>
      </c>
      <c r="B60" s="106"/>
      <c r="C60" s="106"/>
      <c r="D60" s="106"/>
      <c r="E60" s="106"/>
      <c r="F60" s="106"/>
    </row>
    <row r="61" spans="1:6" x14ac:dyDescent="0.2">
      <c r="A61" s="44"/>
      <c r="B61" s="44"/>
      <c r="C61" s="44"/>
      <c r="D61" s="44"/>
      <c r="E61" s="44"/>
      <c r="F61" s="45"/>
    </row>
    <row r="62" spans="1:6" x14ac:dyDescent="0.2">
      <c r="A62" s="44" t="s">
        <v>93</v>
      </c>
      <c r="B62" s="44"/>
      <c r="C62" s="44"/>
      <c r="D62" s="44"/>
      <c r="E62" s="44"/>
      <c r="F62" s="45"/>
    </row>
    <row r="63" spans="1:6" x14ac:dyDescent="0.2">
      <c r="A63" s="44"/>
      <c r="B63" s="44"/>
      <c r="C63" s="44"/>
      <c r="D63" s="44"/>
      <c r="E63" s="44"/>
      <c r="F63" s="45"/>
    </row>
    <row r="64" spans="1:6" ht="29.25" customHeight="1" x14ac:dyDescent="0.2">
      <c r="A64" s="118" t="s">
        <v>127</v>
      </c>
      <c r="B64" s="118"/>
      <c r="C64" s="118"/>
      <c r="D64" s="118"/>
      <c r="E64" s="118"/>
      <c r="F64" s="118"/>
    </row>
    <row r="65" spans="1:6" ht="15" customHeight="1" x14ac:dyDescent="0.2">
      <c r="A65" s="49"/>
      <c r="B65" s="49"/>
      <c r="C65" s="49"/>
      <c r="D65" s="49"/>
      <c r="E65" s="49"/>
      <c r="F65" s="49"/>
    </row>
    <row r="66" spans="1:6" x14ac:dyDescent="0.2">
      <c r="A66" s="44" t="s">
        <v>94</v>
      </c>
      <c r="B66" s="44"/>
      <c r="C66" s="44"/>
      <c r="D66" s="44" t="s">
        <v>95</v>
      </c>
      <c r="E66" s="44"/>
      <c r="F66" s="44"/>
    </row>
    <row r="67" spans="1:6" x14ac:dyDescent="0.2">
      <c r="A67" s="107"/>
      <c r="B67" s="107"/>
      <c r="C67" s="44"/>
      <c r="D67" s="44"/>
      <c r="E67" s="44"/>
      <c r="F67" s="44"/>
    </row>
    <row r="68" spans="1:6" ht="15" customHeight="1" x14ac:dyDescent="0.2">
      <c r="A68" s="108" t="s">
        <v>23</v>
      </c>
      <c r="B68" s="108"/>
      <c r="C68" s="49"/>
      <c r="D68" s="49"/>
      <c r="E68" s="49"/>
      <c r="F68" s="49"/>
    </row>
    <row r="69" spans="1:6" x14ac:dyDescent="0.2">
      <c r="A69" s="109"/>
      <c r="B69" s="109"/>
      <c r="C69" s="44"/>
      <c r="D69" s="50"/>
      <c r="E69" s="50"/>
      <c r="F69" s="50"/>
    </row>
    <row r="70" spans="1:6" x14ac:dyDescent="0.2">
      <c r="A70" s="44"/>
      <c r="B70" s="44"/>
      <c r="C70" s="44"/>
      <c r="D70" s="44"/>
      <c r="E70" s="44"/>
      <c r="F70" s="44"/>
    </row>
    <row r="71" spans="1:6" x14ac:dyDescent="0.2">
      <c r="A71" s="44"/>
      <c r="B71" s="44"/>
      <c r="C71" s="44"/>
      <c r="D71" s="44"/>
      <c r="E71" s="44"/>
      <c r="F71" s="44"/>
    </row>
    <row r="72" spans="1:6" x14ac:dyDescent="0.2">
      <c r="A72" s="46"/>
      <c r="B72" s="46"/>
      <c r="C72" s="46"/>
      <c r="D72" s="46"/>
      <c r="E72" s="46"/>
      <c r="F72" s="46"/>
    </row>
    <row r="73" spans="1:6" ht="58.5" customHeight="1" x14ac:dyDescent="0.2">
      <c r="A73" s="51" t="s">
        <v>96</v>
      </c>
      <c r="B73" s="102" t="s">
        <v>97</v>
      </c>
      <c r="C73" s="102"/>
      <c r="D73" s="102"/>
      <c r="E73" s="102"/>
      <c r="F73" s="102"/>
    </row>
    <row r="74" spans="1:6" ht="15" x14ac:dyDescent="0.2">
      <c r="A74" s="33"/>
      <c r="B74" s="33"/>
      <c r="C74" s="33"/>
      <c r="D74" s="33"/>
      <c r="E74" s="33"/>
      <c r="F74" s="33"/>
    </row>
    <row r="75" spans="1:6" ht="15" x14ac:dyDescent="0.2">
      <c r="A75" s="33"/>
      <c r="B75" s="33"/>
      <c r="C75" s="33"/>
      <c r="D75" s="33"/>
      <c r="E75" s="33"/>
      <c r="F75" s="33"/>
    </row>
    <row r="76" spans="1:6" ht="15" x14ac:dyDescent="0.2">
      <c r="A76" s="33"/>
      <c r="B76" s="33"/>
      <c r="C76" s="33"/>
      <c r="D76" s="33"/>
      <c r="E76" s="33"/>
      <c r="F76" s="33"/>
    </row>
    <row r="77" spans="1:6" ht="15" x14ac:dyDescent="0.2">
      <c r="A77" s="33"/>
      <c r="B77" s="33"/>
      <c r="C77" s="33"/>
      <c r="D77" s="33"/>
      <c r="E77" s="33"/>
      <c r="F77" s="33"/>
    </row>
  </sheetData>
  <sheetProtection password="8E1A" sheet="1" selectLockedCells="1"/>
  <mergeCells count="44">
    <mergeCell ref="A60:F60"/>
    <mergeCell ref="A67:B67"/>
    <mergeCell ref="A68:B68"/>
    <mergeCell ref="A69:B69"/>
    <mergeCell ref="B73:F73"/>
    <mergeCell ref="A46:F46"/>
    <mergeCell ref="A29:F29"/>
    <mergeCell ref="A22:D22"/>
    <mergeCell ref="A23:D23"/>
    <mergeCell ref="A24:D24"/>
    <mergeCell ref="A26:D26"/>
    <mergeCell ref="A27:D27"/>
    <mergeCell ref="A32:D32"/>
    <mergeCell ref="G32:H32"/>
    <mergeCell ref="A33:D33"/>
    <mergeCell ref="G33:H33"/>
    <mergeCell ref="A42:F42"/>
    <mergeCell ref="A28:D28"/>
    <mergeCell ref="G28:H28"/>
    <mergeCell ref="A30:D30"/>
    <mergeCell ref="A31:D31"/>
    <mergeCell ref="G31:H31"/>
    <mergeCell ref="A1:F1"/>
    <mergeCell ref="D4:F4"/>
    <mergeCell ref="D5:F5"/>
    <mergeCell ref="D6:F6"/>
    <mergeCell ref="D7:F7"/>
    <mergeCell ref="A2:F2"/>
    <mergeCell ref="A56:F56"/>
    <mergeCell ref="A64:F64"/>
    <mergeCell ref="A4:C4"/>
    <mergeCell ref="A5:C5"/>
    <mergeCell ref="A6:C6"/>
    <mergeCell ref="A7:C7"/>
    <mergeCell ref="B8:C8"/>
    <mergeCell ref="B9:C9"/>
    <mergeCell ref="B10:C10"/>
    <mergeCell ref="B11:C11"/>
    <mergeCell ref="A18:D18"/>
    <mergeCell ref="A13:F13"/>
    <mergeCell ref="C14:F14"/>
    <mergeCell ref="A16:F16"/>
    <mergeCell ref="A50:F50"/>
    <mergeCell ref="A54:F54"/>
  </mergeCells>
  <conditionalFormatting sqref="F24">
    <cfRule type="containsErrors" dxfId="10" priority="7">
      <formula>ISERROR(F24)</formula>
    </cfRule>
    <cfRule type="cellIs" dxfId="9" priority="10" operator="lessThan">
      <formula>0.1</formula>
    </cfRule>
    <cfRule type="expression" dxfId="8" priority="11">
      <formula>$F$23&gt;$F$22</formula>
    </cfRule>
  </conditionalFormatting>
  <conditionalFormatting sqref="F34">
    <cfRule type="containsErrors" dxfId="7" priority="2">
      <formula>ISERROR(F34)</formula>
    </cfRule>
    <cfRule type="expression" dxfId="6" priority="9">
      <formula>$F$24&lt;0.1</formula>
    </cfRule>
  </conditionalFormatting>
  <conditionalFormatting sqref="E20">
    <cfRule type="expression" dxfId="5" priority="8">
      <formula>$F$20&gt;$F$19</formula>
    </cfRule>
  </conditionalFormatting>
  <conditionalFormatting sqref="F28">
    <cfRule type="containsErrors" dxfId="4" priority="6">
      <formula>ISERROR(F28)</formula>
    </cfRule>
  </conditionalFormatting>
  <conditionalFormatting sqref="F31">
    <cfRule type="containsErrors" dxfId="3" priority="5">
      <formula>ISERROR(F31)</formula>
    </cfRule>
  </conditionalFormatting>
  <conditionalFormatting sqref="F32">
    <cfRule type="containsErrors" dxfId="2" priority="4">
      <formula>ISERROR(F32)</formula>
    </cfRule>
  </conditionalFormatting>
  <conditionalFormatting sqref="F33">
    <cfRule type="containsErrors" dxfId="1" priority="3">
      <formula>ISERROR(F33)</formula>
    </cfRule>
  </conditionalFormatting>
  <conditionalFormatting sqref="A29">
    <cfRule type="expression" dxfId="0" priority="1">
      <formula>$F$27&gt;$F$19*12350</formula>
    </cfRule>
  </conditionalFormatting>
  <pageMargins left="0.39370078740157483" right="0.39370078740157483" top="0.59055118110236227" bottom="0.39370078740157483" header="0.31496062992125984" footer="0.31496062992125984"/>
  <pageSetup paperSize="9" scale="94" fitToHeight="2" orientation="portrait" r:id="rId1"/>
  <headerFooter>
    <oddHeader>&amp;L&amp;10Assicurazione contro la disoccupazione</oddHeader>
    <oddFooter>&amp;R&amp;9KAE-COVID-19 (V 30.03.2020)</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Deutsch</vt:lpstr>
      <vt:lpstr>Francais</vt:lpstr>
      <vt:lpstr>Italiano</vt:lpstr>
      <vt:lpstr>Deutsch!Druckbereich</vt:lpstr>
      <vt:lpstr>Francais!Druckbereich</vt:lpstr>
      <vt:lpstr>Italiano!Druckbereich</vt:lpstr>
    </vt:vector>
  </TitlesOfParts>
  <Company>Bundesverwaltung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Hayoz Erich SECO</dc:creator>
  <cp:lastModifiedBy>Carla De Paolis</cp:lastModifiedBy>
  <cp:lastPrinted>2020-03-30T15:01:42Z</cp:lastPrinted>
  <dcterms:created xsi:type="dcterms:W3CDTF">2020-03-18T11:14:54Z</dcterms:created>
  <dcterms:modified xsi:type="dcterms:W3CDTF">2020-04-01T11:47:27Z</dcterms:modified>
</cp:coreProperties>
</file>